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5" windowWidth="20730" windowHeight="10035"/>
  </bookViews>
  <sheets>
    <sheet name="Район (2)" sheetId="2" r:id="rId1"/>
    <sheet name="Лист1" sheetId="3" r:id="rId2"/>
  </sheets>
  <calcPr calcId="124519"/>
</workbook>
</file>

<file path=xl/calcChain.xml><?xml version="1.0" encoding="utf-8"?>
<calcChain xmlns="http://schemas.openxmlformats.org/spreadsheetml/2006/main">
  <c r="O31" i="2"/>
  <c r="O5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D30"/>
  <c r="O4"/>
  <c r="E5"/>
  <c r="O15"/>
  <c r="O10"/>
  <c r="O11"/>
  <c r="O9"/>
  <c r="O7"/>
  <c r="O6"/>
  <c r="O13"/>
  <c r="E27"/>
  <c r="E21"/>
  <c r="P5" l="1"/>
  <c r="P9"/>
  <c r="P11"/>
  <c r="P10"/>
  <c r="P6"/>
  <c r="P4"/>
  <c r="P8"/>
  <c r="D33"/>
  <c r="P7"/>
  <c r="E25"/>
  <c r="E24"/>
  <c r="E12"/>
  <c r="E20"/>
  <c r="E11"/>
  <c r="E19"/>
  <c r="E29"/>
  <c r="E10"/>
  <c r="E18"/>
  <c r="E26"/>
  <c r="E9"/>
  <c r="E17"/>
  <c r="E8"/>
  <c r="E16"/>
  <c r="E7"/>
  <c r="E15"/>
  <c r="E23"/>
  <c r="E6"/>
  <c r="E14"/>
  <c r="E22"/>
  <c r="E13"/>
</calcChain>
</file>

<file path=xl/sharedStrings.xml><?xml version="1.0" encoding="utf-8"?>
<sst xmlns="http://schemas.openxmlformats.org/spreadsheetml/2006/main" count="140" uniqueCount="68">
  <si>
    <t>№ п/п</t>
  </si>
  <si>
    <t>Объект (автомобильная дорога общего пользования местного значения Пестовского городского поселения).</t>
  </si>
  <si>
    <t>Количество голосов</t>
  </si>
  <si>
    <t>ед.</t>
  </si>
  <si>
    <t>%</t>
  </si>
  <si>
    <t xml:space="preserve">1. </t>
  </si>
  <si>
    <t>2.</t>
  </si>
  <si>
    <t>3.</t>
  </si>
  <si>
    <t>Всего</t>
  </si>
  <si>
    <t xml:space="preserve">Номер дороги в перечне дорог </t>
  </si>
  <si>
    <t>д.Вятка ул. Гагарина</t>
  </si>
  <si>
    <t>д.Вятка ул. Садовая (от д.27 до д.29)</t>
  </si>
  <si>
    <t>д.Вятка ул. Цветочная</t>
  </si>
  <si>
    <t>д.Русское Пестово ул. Школьная</t>
  </si>
  <si>
    <t>д.Русское Пестово ул. Луговая</t>
  </si>
  <si>
    <t>д.Русское Пестово ул. Зелёная</t>
  </si>
  <si>
    <t>д.Русское Пестово ул. Рябиновая</t>
  </si>
  <si>
    <t>д.Охона ул. Центральная</t>
  </si>
  <si>
    <t>д.Охона ул. Набережная</t>
  </si>
  <si>
    <t>д.Охона ул. Комсомольская</t>
  </si>
  <si>
    <t>ст.Абросово ул. Школьная (от д.16 до д.30)</t>
  </si>
  <si>
    <t xml:space="preserve">д.Абросово </t>
  </si>
  <si>
    <t>д.Брякуново ул.Центральная (от д.2а до д.14а)</t>
  </si>
  <si>
    <t xml:space="preserve">д.Дмитровское </t>
  </si>
  <si>
    <t>ст.Абросово ул.Молодёжная (от д.1 до д.10)</t>
  </si>
  <si>
    <t>д.Старое Сихино от дороги Пестово-Абросово, (поворот у д.37 до д.27)</t>
  </si>
  <si>
    <t>д. Барыгино-Паньково</t>
  </si>
  <si>
    <t>д.Высоково-д.Плющево</t>
  </si>
  <si>
    <t>д.Беззубцево ул.Новосёлов</t>
  </si>
  <si>
    <t>Иной объект: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</si>
  <si>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</si>
  <si>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</si>
  <si>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</si>
  <si>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</si>
  <si>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</si>
  <si>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</si>
  <si>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</si>
  <si>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</si>
  <si>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</si>
  <si>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</si>
  <si>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</si>
  <si>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</si>
  <si>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</si>
  <si>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</si>
  <si>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</si>
  <si>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</si>
  <si>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</si>
  <si>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</si>
  <si>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</si>
  <si>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</si>
  <si>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23.1.</t>
  </si>
  <si>
    <t>д.Тарасово (Улица)</t>
  </si>
  <si>
    <t>?</t>
  </si>
  <si>
    <t>подъезд к д. Дмитровское</t>
  </si>
  <si>
    <t>д.Быково ул. Школьная</t>
  </si>
  <si>
    <t>д.Тарасово (подъезд с правой стороны)</t>
  </si>
  <si>
    <t>д.Охона ул. Молодёжная (поворот)</t>
  </si>
  <si>
    <t>ок</t>
  </si>
  <si>
    <t>Иной обьект:</t>
  </si>
  <si>
    <t xml:space="preserve">д.Семытино </t>
  </si>
  <si>
    <t>д.Быкова ул. Школьная</t>
  </si>
  <si>
    <t>д.Вятка ул. Комсомольская</t>
  </si>
  <si>
    <t>24.</t>
  </si>
  <si>
    <t>25.</t>
  </si>
  <si>
    <t>26.</t>
  </si>
  <si>
    <t>д.Тарасово подьезд</t>
  </si>
  <si>
    <t>д.Тарасово (улица)с подъездом с правой стороны</t>
  </si>
  <si>
    <t>1.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</si>
</sst>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"/>
    <numFmt numFmtId="166" formatCode="0.00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65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7"/>
  <sheetViews>
    <sheetView tabSelected="1" workbookViewId="0">
      <selection activeCell="K59" sqref="K59"/>
    </sheetView>
  </sheetViews>
  <sheetFormatPr defaultRowHeight="15"/>
  <cols>
    <col min="1" max="1" width="5.7109375" style="1" customWidth="1"/>
    <col min="2" max="2" width="8.5703125" style="1" customWidth="1"/>
    <col min="3" max="3" width="44.42578125" style="1" customWidth="1"/>
    <col min="4" max="4" width="11.85546875" style="1" customWidth="1"/>
    <col min="5" max="5" width="11.5703125" style="1" bestFit="1" customWidth="1"/>
    <col min="6" max="6" width="11" style="1" customWidth="1"/>
    <col min="7" max="7" width="11.5703125" style="1" bestFit="1" customWidth="1"/>
    <col min="8" max="13" width="9.140625" style="1"/>
    <col min="14" max="14" width="67.7109375" style="1" customWidth="1"/>
    <col min="15" max="15" width="9.140625" style="1"/>
    <col min="16" max="16" width="11.5703125" style="1" bestFit="1" customWidth="1"/>
    <col min="17" max="16384" width="9.140625" style="1"/>
  </cols>
  <sheetData>
    <row r="1" spans="1:16" ht="15" customHeight="1">
      <c r="L1" s="11" t="s">
        <v>0</v>
      </c>
      <c r="M1" s="12" t="s">
        <v>9</v>
      </c>
      <c r="N1" s="11" t="s">
        <v>1</v>
      </c>
      <c r="O1" s="11" t="s">
        <v>2</v>
      </c>
      <c r="P1" s="11"/>
    </row>
    <row r="2" spans="1:16" ht="45" customHeight="1">
      <c r="A2" s="11" t="s">
        <v>0</v>
      </c>
      <c r="B2" s="12" t="s">
        <v>9</v>
      </c>
      <c r="C2" s="11" t="s">
        <v>1</v>
      </c>
      <c r="D2" s="11" t="s">
        <v>2</v>
      </c>
      <c r="E2" s="11"/>
      <c r="L2" s="11"/>
      <c r="M2" s="14"/>
      <c r="N2" s="11"/>
      <c r="O2" s="10"/>
      <c r="P2" s="10"/>
    </row>
    <row r="3" spans="1:16" ht="45" customHeight="1">
      <c r="A3" s="11"/>
      <c r="B3" s="14"/>
      <c r="C3" s="11"/>
      <c r="D3" s="10"/>
      <c r="E3" s="10"/>
      <c r="L3" s="11"/>
      <c r="M3" s="13"/>
      <c r="N3" s="11"/>
      <c r="O3" s="10" t="s">
        <v>3</v>
      </c>
      <c r="P3" s="10" t="s">
        <v>4</v>
      </c>
    </row>
    <row r="4" spans="1:16">
      <c r="A4" s="11"/>
      <c r="B4" s="13"/>
      <c r="C4" s="11"/>
      <c r="D4" s="2" t="s">
        <v>3</v>
      </c>
      <c r="E4" s="2" t="s">
        <v>4</v>
      </c>
      <c r="L4" s="16" t="s">
        <v>67</v>
      </c>
      <c r="M4" s="16">
        <v>297</v>
      </c>
      <c r="N4" s="15" t="s">
        <v>17</v>
      </c>
      <c r="O4" s="10">
        <f>1682+52</f>
        <v>1734</v>
      </c>
      <c r="P4" s="10">
        <f>O4/O31*100</f>
        <v>37.306368330464714</v>
      </c>
    </row>
    <row r="5" spans="1:16">
      <c r="A5" s="2" t="s">
        <v>5</v>
      </c>
      <c r="B5" s="2">
        <v>248</v>
      </c>
      <c r="C5" s="15" t="s">
        <v>10</v>
      </c>
      <c r="D5" s="2">
        <v>18</v>
      </c>
      <c r="E5" s="6">
        <f>D5/D30*100</f>
        <v>0.39482342618995397</v>
      </c>
      <c r="F5" s="1" t="s">
        <v>52</v>
      </c>
      <c r="L5" s="10" t="s">
        <v>6</v>
      </c>
      <c r="M5" s="10">
        <v>254</v>
      </c>
      <c r="N5" s="3" t="s">
        <v>12</v>
      </c>
      <c r="O5" s="10">
        <f>1646+18+91</f>
        <v>1755</v>
      </c>
      <c r="P5" s="10">
        <f>O5/O31*100</f>
        <v>37.758175559380383</v>
      </c>
    </row>
    <row r="6" spans="1:16">
      <c r="A6" s="2" t="s">
        <v>6</v>
      </c>
      <c r="B6" s="2">
        <v>254</v>
      </c>
      <c r="C6" s="15" t="s">
        <v>11</v>
      </c>
      <c r="D6" s="2">
        <v>105</v>
      </c>
      <c r="E6" s="6">
        <f>D6/D30*100</f>
        <v>2.303136652774731</v>
      </c>
      <c r="F6" s="1" t="s">
        <v>52</v>
      </c>
      <c r="L6" s="10" t="s">
        <v>7</v>
      </c>
      <c r="M6" s="10">
        <v>346</v>
      </c>
      <c r="N6" s="3" t="s">
        <v>13</v>
      </c>
      <c r="O6" s="10">
        <f>280+2+45</f>
        <v>327</v>
      </c>
      <c r="P6" s="10">
        <f>O6/O31*100</f>
        <v>7.0352839931153186</v>
      </c>
    </row>
    <row r="7" spans="1:16">
      <c r="A7" s="2" t="s">
        <v>7</v>
      </c>
      <c r="B7" s="2">
        <v>256</v>
      </c>
      <c r="C7" s="15" t="s">
        <v>12</v>
      </c>
      <c r="D7" s="2">
        <v>1753</v>
      </c>
      <c r="E7" s="6">
        <f>D7/D30*100</f>
        <v>38.451414783943846</v>
      </c>
      <c r="F7" s="1" t="s">
        <v>52</v>
      </c>
      <c r="L7" s="10" t="s">
        <v>30</v>
      </c>
      <c r="M7" s="10">
        <v>189</v>
      </c>
      <c r="N7" s="4" t="s">
        <v>22</v>
      </c>
      <c r="O7" s="10">
        <f>116+47</f>
        <v>163</v>
      </c>
      <c r="P7" s="10">
        <f>O7/O31*100</f>
        <v>3.5068846815834767</v>
      </c>
    </row>
    <row r="8" spans="1:16">
      <c r="A8" s="2" t="s">
        <v>30</v>
      </c>
      <c r="B8" s="2">
        <v>346</v>
      </c>
      <c r="C8" s="15" t="s">
        <v>13</v>
      </c>
      <c r="D8" s="2">
        <v>326</v>
      </c>
      <c r="E8" s="6">
        <f>D8/D30*100</f>
        <v>7.1506909409958324</v>
      </c>
      <c r="F8" s="1" t="s">
        <v>57</v>
      </c>
      <c r="L8" s="10" t="s">
        <v>31</v>
      </c>
      <c r="N8" s="4" t="s">
        <v>53</v>
      </c>
      <c r="O8" s="10">
        <v>50</v>
      </c>
      <c r="P8" s="10">
        <f>O8/O31*100</f>
        <v>1.0757314974182444</v>
      </c>
    </row>
    <row r="9" spans="1:16">
      <c r="A9" s="2" t="s">
        <v>31</v>
      </c>
      <c r="B9" s="2">
        <v>327</v>
      </c>
      <c r="C9" s="15" t="s">
        <v>14</v>
      </c>
      <c r="D9" s="2">
        <v>7</v>
      </c>
      <c r="E9" s="6">
        <f>D9/D30*100</f>
        <v>0.15354244351831542</v>
      </c>
      <c r="F9" s="1" t="s">
        <v>57</v>
      </c>
      <c r="L9" s="10" t="s">
        <v>32</v>
      </c>
      <c r="M9" s="10">
        <v>177</v>
      </c>
      <c r="N9" s="4" t="s">
        <v>24</v>
      </c>
      <c r="O9" s="10">
        <f>30+42</f>
        <v>72</v>
      </c>
      <c r="P9" s="10">
        <f>O9/O31*100</f>
        <v>1.5490533562822719</v>
      </c>
    </row>
    <row r="10" spans="1:16">
      <c r="A10" s="2" t="s">
        <v>32</v>
      </c>
      <c r="B10" s="2">
        <v>326</v>
      </c>
      <c r="C10" s="15" t="s">
        <v>15</v>
      </c>
      <c r="D10" s="2">
        <v>1</v>
      </c>
      <c r="E10" s="6">
        <f>D10/D30*100</f>
        <v>2.1934634788330777E-2</v>
      </c>
      <c r="F10" s="1" t="s">
        <v>57</v>
      </c>
      <c r="L10" s="10" t="s">
        <v>33</v>
      </c>
      <c r="M10" s="10">
        <v>208</v>
      </c>
      <c r="N10" s="4" t="s">
        <v>25</v>
      </c>
      <c r="O10" s="10">
        <f>40+43</f>
        <v>83</v>
      </c>
      <c r="P10" s="10">
        <f>O10/O31*100</f>
        <v>1.7857142857142856</v>
      </c>
    </row>
    <row r="11" spans="1:16">
      <c r="A11" s="2" t="s">
        <v>33</v>
      </c>
      <c r="B11" s="2">
        <v>343</v>
      </c>
      <c r="C11" s="15" t="s">
        <v>16</v>
      </c>
      <c r="D11" s="2">
        <v>1</v>
      </c>
      <c r="E11" s="6">
        <f>D11/D30*100</f>
        <v>2.1934634788330777E-2</v>
      </c>
      <c r="F11" s="1" t="s">
        <v>57</v>
      </c>
      <c r="L11" s="10" t="s">
        <v>34</v>
      </c>
      <c r="M11" s="10">
        <v>182</v>
      </c>
      <c r="N11" s="4" t="s">
        <v>20</v>
      </c>
      <c r="O11" s="10">
        <f>41+32</f>
        <v>73</v>
      </c>
      <c r="P11" s="10">
        <f>O11/O31*100</f>
        <v>1.570567986230637</v>
      </c>
    </row>
    <row r="12" spans="1:16">
      <c r="A12" s="2" t="s">
        <v>34</v>
      </c>
      <c r="B12" s="2">
        <v>297</v>
      </c>
      <c r="C12" s="15" t="s">
        <v>17</v>
      </c>
      <c r="D12" s="2">
        <v>1735</v>
      </c>
      <c r="E12" s="6">
        <f>D12/D30*100</f>
        <v>38.056591357753895</v>
      </c>
      <c r="F12" s="1" t="s">
        <v>57</v>
      </c>
      <c r="L12" s="10" t="s">
        <v>35</v>
      </c>
      <c r="M12" s="10">
        <v>136</v>
      </c>
      <c r="N12" s="4" t="s">
        <v>26</v>
      </c>
      <c r="O12" s="10">
        <v>35</v>
      </c>
      <c r="P12" s="10">
        <f t="shared" ref="P12:P30" si="0">O12/O32*100</f>
        <v>0.75431034482758619</v>
      </c>
    </row>
    <row r="13" spans="1:16">
      <c r="A13" s="2" t="s">
        <v>35</v>
      </c>
      <c r="B13" s="2">
        <v>299</v>
      </c>
      <c r="C13" s="18" t="s">
        <v>18</v>
      </c>
      <c r="D13" s="2">
        <v>1</v>
      </c>
      <c r="E13" s="6">
        <f>D13/D30*100</f>
        <v>2.1934634788330777E-2</v>
      </c>
      <c r="F13" s="1" t="s">
        <v>57</v>
      </c>
      <c r="L13" s="10" t="s">
        <v>36</v>
      </c>
      <c r="M13" s="10">
        <v>254</v>
      </c>
      <c r="N13" s="3" t="s">
        <v>11</v>
      </c>
      <c r="O13" s="10">
        <f>33+72</f>
        <v>105</v>
      </c>
      <c r="P13" s="10">
        <f t="shared" si="0"/>
        <v>2.2629310344827585</v>
      </c>
    </row>
    <row r="14" spans="1:16">
      <c r="A14" s="2" t="s">
        <v>36</v>
      </c>
      <c r="B14" s="2">
        <v>296</v>
      </c>
      <c r="C14" s="18" t="s">
        <v>19</v>
      </c>
      <c r="D14" s="2">
        <v>2</v>
      </c>
      <c r="E14" s="6">
        <f>D14/D30*100</f>
        <v>4.3869269576661554E-2</v>
      </c>
      <c r="F14" s="1">
        <v>11</v>
      </c>
      <c r="L14" s="10" t="s">
        <v>37</v>
      </c>
      <c r="M14" s="10"/>
      <c r="N14" s="4" t="s">
        <v>27</v>
      </c>
      <c r="O14" s="10">
        <v>1</v>
      </c>
      <c r="P14" s="10">
        <f t="shared" si="0"/>
        <v>2.1551724137931036E-2</v>
      </c>
    </row>
    <row r="15" spans="1:16">
      <c r="A15" s="2" t="s">
        <v>37</v>
      </c>
      <c r="B15" s="2">
        <v>298</v>
      </c>
      <c r="C15" s="18" t="s">
        <v>56</v>
      </c>
      <c r="D15" s="2">
        <v>1</v>
      </c>
      <c r="E15" s="6">
        <f>D15/D30*100</f>
        <v>2.1934634788330777E-2</v>
      </c>
      <c r="F15" s="1" t="s">
        <v>57</v>
      </c>
      <c r="L15" s="10" t="s">
        <v>38</v>
      </c>
      <c r="M15" s="10">
        <v>210</v>
      </c>
      <c r="N15" s="4" t="s">
        <v>66</v>
      </c>
      <c r="O15" s="10">
        <f>1+119</f>
        <v>120</v>
      </c>
      <c r="P15" s="10">
        <f t="shared" si="0"/>
        <v>2.5862068965517242</v>
      </c>
    </row>
    <row r="16" spans="1:16">
      <c r="A16" s="2" t="s">
        <v>38</v>
      </c>
      <c r="B16" s="2">
        <v>210</v>
      </c>
      <c r="C16" s="18" t="s">
        <v>55</v>
      </c>
      <c r="D16" s="2">
        <v>2</v>
      </c>
      <c r="E16" s="6">
        <f>D16/D30*100</f>
        <v>4.3869269576661554E-2</v>
      </c>
      <c r="F16" s="1" t="s">
        <v>52</v>
      </c>
      <c r="L16" s="10" t="s">
        <v>39</v>
      </c>
      <c r="M16" s="10">
        <v>210</v>
      </c>
      <c r="N16" s="4" t="s">
        <v>65</v>
      </c>
      <c r="O16" s="10">
        <v>1</v>
      </c>
      <c r="P16" s="10">
        <f t="shared" si="0"/>
        <v>2.1551724137931036E-2</v>
      </c>
    </row>
    <row r="17" spans="1:16">
      <c r="A17" s="2" t="s">
        <v>39</v>
      </c>
      <c r="B17" s="2">
        <v>210</v>
      </c>
      <c r="C17" s="18" t="s">
        <v>51</v>
      </c>
      <c r="D17" s="2">
        <v>64</v>
      </c>
      <c r="E17" s="6">
        <f>D17/D30*100</f>
        <v>1.4038166264531697</v>
      </c>
      <c r="F17" s="1" t="s">
        <v>52</v>
      </c>
      <c r="L17" s="10"/>
      <c r="M17" s="10"/>
      <c r="N17" s="3" t="s">
        <v>58</v>
      </c>
      <c r="O17" s="10"/>
      <c r="P17" s="10">
        <f t="shared" si="0"/>
        <v>0</v>
      </c>
    </row>
    <row r="18" spans="1:16" ht="30">
      <c r="A18" s="2" t="s">
        <v>40</v>
      </c>
      <c r="B18" s="2">
        <v>208</v>
      </c>
      <c r="C18" s="18" t="s">
        <v>25</v>
      </c>
      <c r="D18" s="2">
        <v>83</v>
      </c>
      <c r="E18" s="6">
        <f>D18/D30*100</f>
        <v>1.8205746874314543</v>
      </c>
      <c r="F18" s="1" t="s">
        <v>57</v>
      </c>
      <c r="L18" s="10" t="s">
        <v>40</v>
      </c>
      <c r="N18" s="3" t="s">
        <v>59</v>
      </c>
      <c r="O18" s="10">
        <v>23</v>
      </c>
      <c r="P18" s="10">
        <f t="shared" si="0"/>
        <v>0.49568965517241381</v>
      </c>
    </row>
    <row r="19" spans="1:16">
      <c r="A19" s="2" t="s">
        <v>41</v>
      </c>
      <c r="B19" s="2">
        <v>182</v>
      </c>
      <c r="C19" s="18" t="s">
        <v>20</v>
      </c>
      <c r="D19" s="2">
        <v>73</v>
      </c>
      <c r="E19" s="6">
        <f>D19/D30*100</f>
        <v>1.6012283395481466</v>
      </c>
      <c r="F19" s="1" t="s">
        <v>57</v>
      </c>
      <c r="L19" s="10" t="s">
        <v>41</v>
      </c>
      <c r="M19" s="10">
        <v>216</v>
      </c>
      <c r="N19" s="3" t="s">
        <v>60</v>
      </c>
      <c r="O19" s="10">
        <v>36</v>
      </c>
      <c r="P19" s="10">
        <f t="shared" si="0"/>
        <v>0.77586206896551724</v>
      </c>
    </row>
    <row r="20" spans="1:16">
      <c r="A20" s="2" t="s">
        <v>42</v>
      </c>
      <c r="B20" s="2">
        <v>177</v>
      </c>
      <c r="C20" s="18" t="s">
        <v>24</v>
      </c>
      <c r="D20" s="2">
        <v>72</v>
      </c>
      <c r="E20" s="6">
        <f>D20/D30*100</f>
        <v>1.5792937047598159</v>
      </c>
      <c r="F20" s="1" t="s">
        <v>57</v>
      </c>
      <c r="L20" s="10" t="s">
        <v>42</v>
      </c>
      <c r="M20" s="10">
        <v>290</v>
      </c>
      <c r="N20" s="3" t="s">
        <v>28</v>
      </c>
      <c r="O20" s="10">
        <v>1</v>
      </c>
      <c r="P20" s="10">
        <f t="shared" si="0"/>
        <v>2.1551724137931036E-2</v>
      </c>
    </row>
    <row r="21" spans="1:16">
      <c r="A21" s="2" t="s">
        <v>43</v>
      </c>
      <c r="B21" s="2">
        <v>174</v>
      </c>
      <c r="C21" s="18" t="s">
        <v>21</v>
      </c>
      <c r="D21" s="2">
        <v>15</v>
      </c>
      <c r="E21" s="6">
        <f>D21/D30*100</f>
        <v>0.32901952182496158</v>
      </c>
      <c r="F21" s="1" t="s">
        <v>57</v>
      </c>
      <c r="L21" s="10" t="s">
        <v>43</v>
      </c>
      <c r="M21" s="10"/>
      <c r="N21" s="3" t="s">
        <v>61</v>
      </c>
      <c r="O21" s="10">
        <v>1</v>
      </c>
      <c r="P21" s="10">
        <f t="shared" si="0"/>
        <v>2.1551724137931036E-2</v>
      </c>
    </row>
    <row r="22" spans="1:16" ht="30">
      <c r="A22" s="2" t="s">
        <v>44</v>
      </c>
      <c r="B22" s="2">
        <v>189</v>
      </c>
      <c r="C22" s="18" t="s">
        <v>22</v>
      </c>
      <c r="D22" s="2">
        <v>163</v>
      </c>
      <c r="E22" s="6">
        <f>D22/D30*100</f>
        <v>3.5753454704979162</v>
      </c>
      <c r="F22" s="1" t="s">
        <v>57</v>
      </c>
      <c r="L22" s="10" t="s">
        <v>44</v>
      </c>
      <c r="M22" s="10"/>
      <c r="N22" s="3" t="s">
        <v>10</v>
      </c>
      <c r="O22" s="10">
        <v>18</v>
      </c>
      <c r="P22" s="10">
        <f t="shared" si="0"/>
        <v>0.38793103448275862</v>
      </c>
    </row>
    <row r="23" spans="1:16">
      <c r="A23" s="2" t="s">
        <v>45</v>
      </c>
      <c r="B23" s="2">
        <v>136</v>
      </c>
      <c r="C23" s="18" t="s">
        <v>26</v>
      </c>
      <c r="D23" s="2">
        <v>35</v>
      </c>
      <c r="E23" s="6">
        <f>D23/D30*100</f>
        <v>0.76771221759157715</v>
      </c>
      <c r="F23" s="1" t="s">
        <v>57</v>
      </c>
      <c r="L23" s="10" t="s">
        <v>45</v>
      </c>
      <c r="M23" s="10"/>
      <c r="N23" s="3" t="s">
        <v>14</v>
      </c>
      <c r="O23" s="10">
        <v>7</v>
      </c>
      <c r="P23" s="10">
        <f t="shared" si="0"/>
        <v>0.15086206896551724</v>
      </c>
    </row>
    <row r="24" spans="1:16">
      <c r="A24" s="2" t="s">
        <v>46</v>
      </c>
      <c r="B24" s="2">
        <v>216</v>
      </c>
      <c r="C24" s="18" t="s">
        <v>54</v>
      </c>
      <c r="D24" s="2">
        <v>36</v>
      </c>
      <c r="E24" s="6">
        <f>D24/D30*100</f>
        <v>0.78964685237990795</v>
      </c>
      <c r="F24" s="1" t="s">
        <v>57</v>
      </c>
      <c r="L24" s="10" t="s">
        <v>46</v>
      </c>
      <c r="M24" s="10"/>
      <c r="N24" s="3" t="s">
        <v>15</v>
      </c>
      <c r="O24" s="10">
        <v>1</v>
      </c>
      <c r="P24" s="10">
        <f t="shared" si="0"/>
        <v>2.1551724137931036E-2</v>
      </c>
    </row>
    <row r="25" spans="1:16">
      <c r="A25" s="2" t="s">
        <v>47</v>
      </c>
      <c r="B25" s="2">
        <v>290</v>
      </c>
      <c r="C25" s="18" t="s">
        <v>28</v>
      </c>
      <c r="D25" s="2">
        <v>1</v>
      </c>
      <c r="E25" s="6">
        <f>D25/D30*100</f>
        <v>2.1934634788330777E-2</v>
      </c>
      <c r="F25" s="1" t="s">
        <v>57</v>
      </c>
      <c r="L25" s="10" t="s">
        <v>47</v>
      </c>
      <c r="M25" s="10"/>
      <c r="N25" s="3" t="s">
        <v>16</v>
      </c>
      <c r="O25" s="10">
        <v>1</v>
      </c>
      <c r="P25" s="10">
        <f t="shared" si="0"/>
        <v>2.1551724137931036E-2</v>
      </c>
    </row>
    <row r="26" spans="1:16">
      <c r="A26" s="2" t="s">
        <v>48</v>
      </c>
      <c r="B26" s="2"/>
      <c r="C26" s="18" t="s">
        <v>27</v>
      </c>
      <c r="D26" s="2">
        <v>2</v>
      </c>
      <c r="E26" s="6">
        <f>D26/D30*100</f>
        <v>4.3869269576661554E-2</v>
      </c>
      <c r="F26" s="1" t="s">
        <v>57</v>
      </c>
      <c r="L26" s="10" t="s">
        <v>48</v>
      </c>
      <c r="M26" s="10"/>
      <c r="N26" s="4" t="s">
        <v>18</v>
      </c>
      <c r="O26" s="10">
        <v>1</v>
      </c>
      <c r="P26" s="10">
        <f t="shared" si="0"/>
        <v>2.1551724137931036E-2</v>
      </c>
    </row>
    <row r="27" spans="1:16">
      <c r="A27" s="9" t="s">
        <v>49</v>
      </c>
      <c r="B27" s="9"/>
      <c r="C27" s="18" t="s">
        <v>53</v>
      </c>
      <c r="D27" s="9">
        <v>50</v>
      </c>
      <c r="E27" s="6">
        <f>D27/D30*100</f>
        <v>1.0967317394165388</v>
      </c>
      <c r="F27" s="1" t="s">
        <v>57</v>
      </c>
      <c r="L27" s="10" t="s">
        <v>49</v>
      </c>
      <c r="M27" s="10"/>
      <c r="N27" s="4" t="s">
        <v>19</v>
      </c>
      <c r="O27" s="10">
        <v>11</v>
      </c>
      <c r="P27" s="10">
        <f t="shared" si="0"/>
        <v>0.23706896551724138</v>
      </c>
    </row>
    <row r="28" spans="1:16">
      <c r="A28" s="2" t="s">
        <v>49</v>
      </c>
      <c r="B28" s="2"/>
      <c r="C28" s="18" t="s">
        <v>29</v>
      </c>
      <c r="D28" s="2"/>
      <c r="E28" s="6"/>
      <c r="G28" s="8"/>
      <c r="I28" s="7"/>
      <c r="L28" s="10" t="s">
        <v>62</v>
      </c>
      <c r="M28" s="10"/>
      <c r="N28" s="4" t="s">
        <v>56</v>
      </c>
      <c r="O28" s="10">
        <v>1</v>
      </c>
      <c r="P28" s="10">
        <f t="shared" si="0"/>
        <v>2.1551724137931036E-2</v>
      </c>
    </row>
    <row r="29" spans="1:16">
      <c r="A29" s="2" t="s">
        <v>50</v>
      </c>
      <c r="B29" s="2">
        <v>147</v>
      </c>
      <c r="C29" s="4" t="s">
        <v>23</v>
      </c>
      <c r="D29" s="2">
        <v>13</v>
      </c>
      <c r="E29" s="6">
        <f>D29/D30*100</f>
        <v>0.28515025224830004</v>
      </c>
      <c r="F29" s="1" t="s">
        <v>57</v>
      </c>
      <c r="G29" s="8"/>
      <c r="I29" s="7"/>
      <c r="L29" s="10" t="s">
        <v>63</v>
      </c>
      <c r="M29" s="10"/>
      <c r="N29" s="4" t="s">
        <v>21</v>
      </c>
      <c r="O29" s="10">
        <v>15</v>
      </c>
      <c r="P29" s="10">
        <f t="shared" si="0"/>
        <v>0.32327586206896552</v>
      </c>
    </row>
    <row r="30" spans="1:16" ht="13.5" customHeight="1">
      <c r="A30" s="2"/>
      <c r="B30" s="2"/>
      <c r="C30" s="3" t="s">
        <v>8</v>
      </c>
      <c r="D30" s="2">
        <f>D5+D6+D7+D8+D9+D10+D11+D12+D13+D14+D15+D17+D16+D18+D19+D20+D21+D22+D23+D24+D25+D26+D29+D27</f>
        <v>4559</v>
      </c>
      <c r="E30" s="5">
        <v>100</v>
      </c>
      <c r="L30" s="10" t="s">
        <v>64</v>
      </c>
      <c r="M30" s="10"/>
      <c r="N30" s="4" t="s">
        <v>23</v>
      </c>
      <c r="O30" s="10">
        <v>13</v>
      </c>
      <c r="P30" s="10">
        <f t="shared" si="0"/>
        <v>0.28017241379310343</v>
      </c>
    </row>
    <row r="31" spans="1:16" ht="20.25" customHeight="1">
      <c r="G31" s="8"/>
      <c r="L31" s="10"/>
      <c r="M31" s="10"/>
      <c r="N31" s="3" t="s">
        <v>8</v>
      </c>
      <c r="O31" s="10">
        <f>SUM(O4:O30)</f>
        <v>4648</v>
      </c>
      <c r="P31" s="5">
        <v>100</v>
      </c>
    </row>
    <row r="32" spans="1:16" hidden="1">
      <c r="O32" s="10">
        <v>4640</v>
      </c>
    </row>
    <row r="33" spans="4:15" hidden="1">
      <c r="D33" s="1">
        <f>O31-D30</f>
        <v>89</v>
      </c>
      <c r="O33" s="10">
        <v>4640</v>
      </c>
    </row>
    <row r="34" spans="4:15" hidden="1">
      <c r="O34" s="10">
        <v>4640</v>
      </c>
    </row>
    <row r="35" spans="4:15" hidden="1">
      <c r="O35" s="10">
        <v>4640</v>
      </c>
    </row>
    <row r="36" spans="4:15" hidden="1">
      <c r="O36" s="10">
        <v>4640</v>
      </c>
    </row>
    <row r="37" spans="4:15" hidden="1">
      <c r="O37" s="10">
        <v>4640</v>
      </c>
    </row>
    <row r="38" spans="4:15" hidden="1">
      <c r="O38" s="10">
        <v>4640</v>
      </c>
    </row>
    <row r="39" spans="4:15" hidden="1">
      <c r="O39" s="10">
        <v>4640</v>
      </c>
    </row>
    <row r="40" spans="4:15" hidden="1">
      <c r="O40" s="10">
        <v>4640</v>
      </c>
    </row>
    <row r="41" spans="4:15" hidden="1">
      <c r="O41" s="10">
        <v>4640</v>
      </c>
    </row>
    <row r="42" spans="4:15" hidden="1">
      <c r="O42" s="10">
        <v>4640</v>
      </c>
    </row>
    <row r="43" spans="4:15" hidden="1">
      <c r="O43" s="10">
        <v>4640</v>
      </c>
    </row>
    <row r="44" spans="4:15" hidden="1">
      <c r="O44" s="10">
        <v>4640</v>
      </c>
    </row>
    <row r="45" spans="4:15" hidden="1">
      <c r="O45" s="10">
        <v>4640</v>
      </c>
    </row>
    <row r="46" spans="4:15" hidden="1">
      <c r="O46" s="10">
        <v>4640</v>
      </c>
    </row>
    <row r="47" spans="4:15" hidden="1">
      <c r="O47" s="10">
        <v>4640</v>
      </c>
    </row>
    <row r="48" spans="4:15" hidden="1">
      <c r="O48" s="10">
        <v>4640</v>
      </c>
    </row>
    <row r="49" spans="15:15" hidden="1">
      <c r="O49" s="10">
        <v>4640</v>
      </c>
    </row>
    <row r="50" spans="15:15" hidden="1">
      <c r="O50" s="10">
        <v>4640</v>
      </c>
    </row>
    <row r="51" spans="15:15">
      <c r="O51" s="17"/>
    </row>
    <row r="52" spans="15:15">
      <c r="O52" s="17"/>
    </row>
    <row r="53" spans="15:15">
      <c r="O53" s="17"/>
    </row>
    <row r="54" spans="15:15">
      <c r="O54" s="17"/>
    </row>
    <row r="55" spans="15:15">
      <c r="O55" s="17"/>
    </row>
    <row r="56" spans="15:15">
      <c r="O56" s="17"/>
    </row>
    <row r="57" spans="15:15">
      <c r="O57" s="17"/>
    </row>
    <row r="58" spans="15:15">
      <c r="O58" s="17"/>
    </row>
    <row r="59" spans="15:15">
      <c r="O59" s="17"/>
    </row>
    <row r="60" spans="15:15">
      <c r="O60" s="17"/>
    </row>
    <row r="61" spans="15:15">
      <c r="O61" s="17"/>
    </row>
    <row r="62" spans="15:15">
      <c r="O62" s="17"/>
    </row>
    <row r="63" spans="15:15">
      <c r="O63" s="17"/>
    </row>
    <row r="64" spans="15:15">
      <c r="O64" s="17"/>
    </row>
    <row r="65" spans="15:15">
      <c r="O65" s="17"/>
    </row>
    <row r="66" spans="15:15">
      <c r="O66" s="17"/>
    </row>
    <row r="67" spans="15:15">
      <c r="O67" s="17"/>
    </row>
    <row r="68" spans="15:15">
      <c r="O68" s="17"/>
    </row>
    <row r="69" spans="15:15">
      <c r="O69" s="17"/>
    </row>
    <row r="70" spans="15:15">
      <c r="O70" s="17"/>
    </row>
    <row r="71" spans="15:15">
      <c r="O71" s="17"/>
    </row>
    <row r="72" spans="15:15">
      <c r="O72" s="17"/>
    </row>
    <row r="73" spans="15:15">
      <c r="O73" s="17"/>
    </row>
    <row r="74" spans="15:15">
      <c r="O74" s="17"/>
    </row>
    <row r="75" spans="15:15">
      <c r="O75" s="17"/>
    </row>
    <row r="76" spans="15:15">
      <c r="O76" s="17"/>
    </row>
    <row r="77" spans="15:15">
      <c r="O77" s="17"/>
    </row>
    <row r="78" spans="15:15">
      <c r="O78" s="17"/>
    </row>
    <row r="79" spans="15:15">
      <c r="O79" s="17"/>
    </row>
    <row r="80" spans="15:15">
      <c r="O80" s="17"/>
    </row>
    <row r="81" spans="15:15">
      <c r="O81" s="17"/>
    </row>
    <row r="82" spans="15:15">
      <c r="O82" s="17"/>
    </row>
    <row r="83" spans="15:15">
      <c r="O83" s="17"/>
    </row>
    <row r="84" spans="15:15">
      <c r="O84" s="17"/>
    </row>
    <row r="85" spans="15:15">
      <c r="O85" s="17"/>
    </row>
    <row r="86" spans="15:15">
      <c r="O86" s="17"/>
    </row>
    <row r="87" spans="15:15">
      <c r="O87" s="17"/>
    </row>
    <row r="88" spans="15:15">
      <c r="O88" s="17"/>
    </row>
    <row r="89" spans="15:15">
      <c r="O89" s="17"/>
    </row>
    <row r="90" spans="15:15">
      <c r="O90" s="17"/>
    </row>
    <row r="91" spans="15:15">
      <c r="O91" s="17"/>
    </row>
    <row r="92" spans="15:15">
      <c r="O92" s="17"/>
    </row>
    <row r="93" spans="15:15">
      <c r="O93" s="17"/>
    </row>
    <row r="94" spans="15:15">
      <c r="O94" s="17"/>
    </row>
    <row r="95" spans="15:15">
      <c r="O95" s="17"/>
    </row>
    <row r="96" spans="15:15">
      <c r="O96" s="17"/>
    </row>
    <row r="97" spans="15:15">
      <c r="O97" s="17"/>
    </row>
    <row r="98" spans="15:15">
      <c r="O98" s="17"/>
    </row>
    <row r="99" spans="15:15">
      <c r="O99" s="17"/>
    </row>
    <row r="100" spans="15:15">
      <c r="O100" s="17"/>
    </row>
    <row r="101" spans="15:15">
      <c r="O101" s="17"/>
    </row>
    <row r="102" spans="15:15">
      <c r="O102" s="17"/>
    </row>
    <row r="103" spans="15:15">
      <c r="O103" s="17"/>
    </row>
    <row r="104" spans="15:15">
      <c r="O104" s="17"/>
    </row>
    <row r="105" spans="15:15">
      <c r="O105" s="17"/>
    </row>
    <row r="106" spans="15:15">
      <c r="O106" s="17"/>
    </row>
    <row r="107" spans="15:15">
      <c r="O107" s="17"/>
    </row>
    <row r="108" spans="15:15">
      <c r="O108" s="17"/>
    </row>
    <row r="109" spans="15:15">
      <c r="O109" s="17"/>
    </row>
    <row r="110" spans="15:15">
      <c r="O110" s="17"/>
    </row>
    <row r="111" spans="15:15">
      <c r="O111" s="17"/>
    </row>
    <row r="112" spans="15:15">
      <c r="O112" s="17"/>
    </row>
    <row r="113" spans="15:15">
      <c r="O113" s="17"/>
    </row>
    <row r="114" spans="15:15">
      <c r="O114" s="17"/>
    </row>
    <row r="115" spans="15:15">
      <c r="O115" s="17"/>
    </row>
    <row r="116" spans="15:15">
      <c r="O116" s="17"/>
    </row>
    <row r="117" spans="15:15">
      <c r="O117" s="17"/>
    </row>
    <row r="118" spans="15:15">
      <c r="O118" s="17"/>
    </row>
    <row r="119" spans="15:15">
      <c r="O119" s="17"/>
    </row>
    <row r="120" spans="15:15">
      <c r="O120" s="17"/>
    </row>
    <row r="121" spans="15:15">
      <c r="O121" s="17"/>
    </row>
    <row r="122" spans="15:15">
      <c r="O122" s="17"/>
    </row>
    <row r="123" spans="15:15">
      <c r="O123" s="17"/>
    </row>
    <row r="124" spans="15:15">
      <c r="O124" s="17"/>
    </row>
    <row r="125" spans="15:15">
      <c r="O125" s="17"/>
    </row>
    <row r="126" spans="15:15">
      <c r="O126" s="17"/>
    </row>
    <row r="127" spans="15:15">
      <c r="O127" s="17"/>
    </row>
    <row r="128" spans="15:15">
      <c r="O128" s="17"/>
    </row>
    <row r="129" spans="15:15">
      <c r="O129" s="17"/>
    </row>
    <row r="130" spans="15:15">
      <c r="O130" s="17"/>
    </row>
    <row r="131" spans="15:15">
      <c r="O131" s="17"/>
    </row>
    <row r="132" spans="15:15">
      <c r="O132" s="17"/>
    </row>
    <row r="133" spans="15:15">
      <c r="O133" s="17"/>
    </row>
    <row r="134" spans="15:15">
      <c r="O134" s="17"/>
    </row>
    <row r="135" spans="15:15">
      <c r="O135" s="17"/>
    </row>
    <row r="136" spans="15:15">
      <c r="O136" s="17"/>
    </row>
    <row r="137" spans="15:15">
      <c r="O137" s="17"/>
    </row>
    <row r="138" spans="15:15">
      <c r="O138" s="17"/>
    </row>
    <row r="139" spans="15:15">
      <c r="O139" s="17"/>
    </row>
    <row r="140" spans="15:15">
      <c r="O140" s="17"/>
    </row>
    <row r="141" spans="15:15">
      <c r="O141" s="17"/>
    </row>
    <row r="142" spans="15:15">
      <c r="O142" s="17"/>
    </row>
    <row r="143" spans="15:15">
      <c r="O143" s="17"/>
    </row>
    <row r="144" spans="15:15">
      <c r="O144" s="17"/>
    </row>
    <row r="145" spans="15:15">
      <c r="O145" s="17"/>
    </row>
    <row r="146" spans="15:15">
      <c r="O146" s="17"/>
    </row>
    <row r="147" spans="15:15">
      <c r="O147" s="17"/>
    </row>
    <row r="148" spans="15:15">
      <c r="O148" s="17"/>
    </row>
    <row r="149" spans="15:15">
      <c r="O149" s="17"/>
    </row>
    <row r="150" spans="15:15">
      <c r="O150" s="17"/>
    </row>
    <row r="151" spans="15:15">
      <c r="O151" s="17"/>
    </row>
    <row r="152" spans="15:15">
      <c r="O152" s="17"/>
    </row>
    <row r="153" spans="15:15">
      <c r="O153" s="17"/>
    </row>
    <row r="154" spans="15:15">
      <c r="O154" s="17"/>
    </row>
    <row r="155" spans="15:15">
      <c r="O155" s="17"/>
    </row>
    <row r="156" spans="15:15">
      <c r="O156" s="17"/>
    </row>
    <row r="157" spans="15:15">
      <c r="O157" s="17"/>
    </row>
    <row r="158" spans="15:15">
      <c r="O158" s="17"/>
    </row>
    <row r="159" spans="15:15">
      <c r="O159" s="17"/>
    </row>
    <row r="160" spans="15:15">
      <c r="O160" s="17"/>
    </row>
    <row r="161" spans="15:15">
      <c r="O161" s="17"/>
    </row>
    <row r="162" spans="15:15">
      <c r="O162" s="17"/>
    </row>
    <row r="163" spans="15:15">
      <c r="O163" s="17"/>
    </row>
    <row r="164" spans="15:15">
      <c r="O164" s="17"/>
    </row>
    <row r="165" spans="15:15">
      <c r="O165" s="17"/>
    </row>
    <row r="166" spans="15:15">
      <c r="O166" s="17"/>
    </row>
    <row r="167" spans="15:15">
      <c r="O167" s="17"/>
    </row>
    <row r="168" spans="15:15">
      <c r="O168" s="17"/>
    </row>
    <row r="169" spans="15:15">
      <c r="O169" s="17"/>
    </row>
    <row r="170" spans="15:15">
      <c r="O170" s="17"/>
    </row>
    <row r="171" spans="15:15">
      <c r="O171" s="17"/>
    </row>
    <row r="172" spans="15:15">
      <c r="O172" s="17"/>
    </row>
    <row r="173" spans="15:15">
      <c r="O173" s="17"/>
    </row>
    <row r="174" spans="15:15">
      <c r="O174" s="17"/>
    </row>
    <row r="175" spans="15:15">
      <c r="O175" s="17"/>
    </row>
    <row r="176" spans="15:15">
      <c r="O176" s="17"/>
    </row>
    <row r="177" spans="15:15">
      <c r="O177" s="17"/>
    </row>
    <row r="178" spans="15:15">
      <c r="O178" s="17"/>
    </row>
    <row r="179" spans="15:15">
      <c r="O179" s="17"/>
    </row>
    <row r="180" spans="15:15">
      <c r="O180" s="17"/>
    </row>
    <row r="181" spans="15:15">
      <c r="O181" s="17"/>
    </row>
    <row r="182" spans="15:15">
      <c r="O182" s="17"/>
    </row>
    <row r="183" spans="15:15">
      <c r="O183" s="17"/>
    </row>
    <row r="184" spans="15:15">
      <c r="O184" s="17"/>
    </row>
    <row r="185" spans="15:15">
      <c r="O185" s="17"/>
    </row>
    <row r="186" spans="15:15">
      <c r="O186" s="17"/>
    </row>
    <row r="187" spans="15:15">
      <c r="O187" s="17"/>
    </row>
    <row r="188" spans="15:15">
      <c r="O188" s="17"/>
    </row>
    <row r="189" spans="15:15">
      <c r="O189" s="17"/>
    </row>
    <row r="190" spans="15:15">
      <c r="O190" s="17"/>
    </row>
    <row r="191" spans="15:15">
      <c r="O191" s="17"/>
    </row>
    <row r="192" spans="15:15">
      <c r="O192" s="17"/>
    </row>
    <row r="193" spans="15:15">
      <c r="O193" s="17"/>
    </row>
    <row r="194" spans="15:15">
      <c r="O194" s="17"/>
    </row>
    <row r="195" spans="15:15">
      <c r="O195" s="17"/>
    </row>
    <row r="196" spans="15:15">
      <c r="O196" s="17"/>
    </row>
    <row r="197" spans="15:15">
      <c r="O197" s="17"/>
    </row>
    <row r="198" spans="15:15">
      <c r="O198" s="17"/>
    </row>
    <row r="199" spans="15:15">
      <c r="O199" s="17"/>
    </row>
    <row r="200" spans="15:15">
      <c r="O200" s="17"/>
    </row>
    <row r="201" spans="15:15">
      <c r="O201" s="17"/>
    </row>
    <row r="202" spans="15:15">
      <c r="O202" s="17"/>
    </row>
    <row r="203" spans="15:15">
      <c r="O203" s="17"/>
    </row>
    <row r="204" spans="15:15">
      <c r="O204" s="17"/>
    </row>
    <row r="205" spans="15:15">
      <c r="O205" s="17"/>
    </row>
    <row r="206" spans="15:15">
      <c r="O206" s="17"/>
    </row>
    <row r="207" spans="15:15">
      <c r="O207" s="17"/>
    </row>
  </sheetData>
  <mergeCells count="8">
    <mergeCell ref="L1:L3"/>
    <mergeCell ref="M1:M3"/>
    <mergeCell ref="N1:N3"/>
    <mergeCell ref="O1:P1"/>
    <mergeCell ref="A2:A4"/>
    <mergeCell ref="C2:C4"/>
    <mergeCell ref="D2:E2"/>
    <mergeCell ref="B2: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Район (2)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2023-11-22T11:25:34Z</dcterms:created>
  <dcterms:modified xsi:type="dcterms:W3CDTF">2024-10-24T12:47:27Z</dcterms:modified>
</cp:coreProperties>
</file>