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480" windowHeight="8196" tabRatio="500" activeTab="3"/>
  </bookViews>
  <sheets>
    <sheet name="ПРИЛОЖЕНИЕ 1" sheetId="1" r:id="rId1"/>
    <sheet name="ПРИЛОЖЕНИЕ 2" sheetId="2" r:id="rId2"/>
    <sheet name="ПРИЛОЖЕНИЕ 3" sheetId="3" r:id="rId3"/>
    <sheet name="ПРИЛОЖЕНИЕ 4" sheetId="4" r:id="rId4"/>
    <sheet name="ПРИЛОЖЕНИЕ 5" sheetId="5" r:id="rId5"/>
  </sheets>
  <calcPr calcId="124519"/>
  <extLst>
    <ext xmlns:loext="http://schemas.libreoffice.org/" uri="{7626C862-2A13-11E5-B345-FEFF819CDC9F}">
      <loext:extCalcPr stringRefSyntax="ExcelA1"/>
    </ext>
  </extLst>
</workbook>
</file>

<file path=xl/calcChain.xml><?xml version="1.0" encoding="utf-8"?>
<calcChain xmlns="http://schemas.openxmlformats.org/spreadsheetml/2006/main">
  <c r="H160" i="4"/>
  <c r="F160"/>
  <c r="H159"/>
  <c r="F159"/>
  <c r="H158"/>
  <c r="F158"/>
  <c r="H156"/>
  <c r="F156"/>
  <c r="H155"/>
  <c r="F155"/>
  <c r="H154"/>
  <c r="F154"/>
  <c r="H152"/>
  <c r="F152"/>
  <c r="H151"/>
  <c r="F151"/>
  <c r="H150"/>
  <c r="F150"/>
  <c r="H148"/>
  <c r="F148"/>
  <c r="H147"/>
  <c r="F147"/>
  <c r="H146"/>
  <c r="F146"/>
  <c r="H144"/>
  <c r="F144"/>
  <c r="H143"/>
  <c r="F143"/>
  <c r="H142"/>
  <c r="F142"/>
  <c r="F141"/>
  <c r="H139"/>
  <c r="F139"/>
  <c r="H138"/>
  <c r="F138"/>
  <c r="H137"/>
  <c r="F137"/>
  <c r="H136"/>
  <c r="F136"/>
  <c r="H134"/>
  <c r="F134"/>
  <c r="H133"/>
  <c r="F133"/>
  <c r="H132"/>
  <c r="F132"/>
  <c r="H131"/>
  <c r="F131"/>
  <c r="H129"/>
  <c r="G129"/>
  <c r="F129"/>
  <c r="H128"/>
  <c r="G128"/>
  <c r="F128"/>
  <c r="H127"/>
  <c r="G127"/>
  <c r="F127"/>
  <c r="H126"/>
  <c r="G126"/>
  <c r="F126"/>
  <c r="H124"/>
  <c r="G124"/>
  <c r="F124"/>
  <c r="H123"/>
  <c r="G123"/>
  <c r="F123"/>
  <c r="H122"/>
  <c r="G122"/>
  <c r="F122"/>
  <c r="F120"/>
  <c r="F119"/>
  <c r="F118"/>
  <c r="F116"/>
  <c r="F115" s="1"/>
  <c r="F114" s="1"/>
  <c r="F113" s="1"/>
  <c r="F111"/>
  <c r="F110"/>
  <c r="F109" s="1"/>
  <c r="F107"/>
  <c r="F106" s="1"/>
  <c r="F105" s="1"/>
  <c r="F103"/>
  <c r="F102"/>
  <c r="F101"/>
  <c r="F98"/>
  <c r="F97" s="1"/>
  <c r="F96" s="1"/>
  <c r="F94"/>
  <c r="F93" s="1"/>
  <c r="F92" s="1"/>
  <c r="F90"/>
  <c r="F89"/>
  <c r="F88" s="1"/>
  <c r="F86"/>
  <c r="F85" s="1"/>
  <c r="F84" s="1"/>
  <c r="H82"/>
  <c r="G82"/>
  <c r="F82"/>
  <c r="H81"/>
  <c r="G81"/>
  <c r="F81"/>
  <c r="H80"/>
  <c r="G80"/>
  <c r="F80"/>
  <c r="H78"/>
  <c r="G78"/>
  <c r="F78"/>
  <c r="H77"/>
  <c r="G77"/>
  <c r="F77"/>
  <c r="H76"/>
  <c r="G76"/>
  <c r="F76"/>
  <c r="F74"/>
  <c r="F73"/>
  <c r="F72" s="1"/>
  <c r="F70"/>
  <c r="F69" s="1"/>
  <c r="F68" s="1"/>
  <c r="F66"/>
  <c r="F65"/>
  <c r="F64" s="1"/>
  <c r="F62"/>
  <c r="F61" s="1"/>
  <c r="F60" s="1"/>
  <c r="F58"/>
  <c r="F57"/>
  <c r="F56" s="1"/>
  <c r="F54" s="1"/>
  <c r="G54"/>
  <c r="F41"/>
  <c r="F40" s="1"/>
  <c r="F39" s="1"/>
  <c r="H37"/>
  <c r="F37"/>
  <c r="H36"/>
  <c r="F36"/>
  <c r="H35"/>
  <c r="F35"/>
  <c r="H34"/>
  <c r="F34"/>
  <c r="F32"/>
  <c r="F31"/>
  <c r="F30" s="1"/>
  <c r="F27"/>
  <c r="F26" s="1"/>
  <c r="F24" s="1"/>
  <c r="F21"/>
  <c r="F20"/>
  <c r="F19" s="1"/>
  <c r="F17"/>
  <c r="F16" s="1"/>
  <c r="F15" s="1"/>
  <c r="G11"/>
  <c r="F11"/>
  <c r="F9"/>
  <c r="F8"/>
  <c r="F7" s="1"/>
  <c r="F6" s="1"/>
  <c r="G125" i="3"/>
  <c r="G124" s="1"/>
  <c r="G123" s="1"/>
  <c r="G122" s="1"/>
  <c r="G120"/>
  <c r="G119" s="1"/>
  <c r="G118" s="1"/>
  <c r="G117" s="1"/>
  <c r="G115"/>
  <c r="G114" s="1"/>
  <c r="G113" s="1"/>
  <c r="G112" s="1"/>
  <c r="G110"/>
  <c r="G109" s="1"/>
  <c r="G108" s="1"/>
  <c r="G107" s="1"/>
  <c r="I105"/>
  <c r="H105"/>
  <c r="G105"/>
  <c r="I103"/>
  <c r="H103"/>
  <c r="G103"/>
  <c r="G101"/>
  <c r="I99"/>
  <c r="H99"/>
  <c r="G99"/>
  <c r="I97"/>
  <c r="H97"/>
  <c r="G97"/>
  <c r="I95"/>
  <c r="H95"/>
  <c r="G95"/>
  <c r="G93"/>
  <c r="G91"/>
  <c r="G89"/>
  <c r="G87"/>
  <c r="G85"/>
  <c r="G84"/>
  <c r="G83" s="1"/>
  <c r="G82" s="1"/>
  <c r="G80"/>
  <c r="G79"/>
  <c r="G78" s="1"/>
  <c r="I69"/>
  <c r="I68" s="1"/>
  <c r="I63" s="1"/>
  <c r="H69"/>
  <c r="G69"/>
  <c r="G68" s="1"/>
  <c r="H68"/>
  <c r="I66"/>
  <c r="I65" s="1"/>
  <c r="I64" s="1"/>
  <c r="H66"/>
  <c r="G66"/>
  <c r="G65" s="1"/>
  <c r="G64" s="1"/>
  <c r="H65"/>
  <c r="H64" s="1"/>
  <c r="H63"/>
  <c r="G61"/>
  <c r="G60" s="1"/>
  <c r="G59" s="1"/>
  <c r="G58" s="1"/>
  <c r="G55"/>
  <c r="G54" s="1"/>
  <c r="G53" s="1"/>
  <c r="G52" s="1"/>
  <c r="G50"/>
  <c r="G49" s="1"/>
  <c r="G47"/>
  <c r="G46" s="1"/>
  <c r="G44"/>
  <c r="G43" s="1"/>
  <c r="G41"/>
  <c r="G39"/>
  <c r="G38"/>
  <c r="G36"/>
  <c r="G33"/>
  <c r="G31"/>
  <c r="G30"/>
  <c r="I27"/>
  <c r="I26" s="1"/>
  <c r="I25" s="1"/>
  <c r="H27"/>
  <c r="G27"/>
  <c r="G26" s="1"/>
  <c r="G25" s="1"/>
  <c r="H26"/>
  <c r="H25" s="1"/>
  <c r="I23"/>
  <c r="H23"/>
  <c r="G23"/>
  <c r="I22"/>
  <c r="H22"/>
  <c r="G22"/>
  <c r="I21"/>
  <c r="H21"/>
  <c r="G21"/>
  <c r="I19"/>
  <c r="H19"/>
  <c r="G19"/>
  <c r="I18"/>
  <c r="H18"/>
  <c r="G18"/>
  <c r="I17"/>
  <c r="H17"/>
  <c r="G17"/>
  <c r="I13"/>
  <c r="H13"/>
  <c r="G13"/>
  <c r="I12"/>
  <c r="H12"/>
  <c r="G12"/>
  <c r="I11"/>
  <c r="H11"/>
  <c r="G11"/>
  <c r="I9"/>
  <c r="H9"/>
  <c r="G9"/>
  <c r="I8"/>
  <c r="H8"/>
  <c r="G8"/>
  <c r="I7"/>
  <c r="H7"/>
  <c r="G7"/>
  <c r="G125" i="2"/>
  <c r="G124"/>
  <c r="G123" s="1"/>
  <c r="G122" s="1"/>
  <c r="G120"/>
  <c r="G119"/>
  <c r="G118" s="1"/>
  <c r="G117" s="1"/>
  <c r="G115"/>
  <c r="G114"/>
  <c r="G113" s="1"/>
  <c r="G112" s="1"/>
  <c r="G110"/>
  <c r="G109" s="1"/>
  <c r="G108" s="1"/>
  <c r="G107" s="1"/>
  <c r="I105"/>
  <c r="H105"/>
  <c r="G105"/>
  <c r="I103"/>
  <c r="H103"/>
  <c r="G103"/>
  <c r="G101"/>
  <c r="I99"/>
  <c r="H99"/>
  <c r="G99"/>
  <c r="I97"/>
  <c r="H97"/>
  <c r="G97"/>
  <c r="I95"/>
  <c r="H95"/>
  <c r="G95"/>
  <c r="G93"/>
  <c r="G91"/>
  <c r="G89"/>
  <c r="G87"/>
  <c r="G85"/>
  <c r="G84"/>
  <c r="G83" s="1"/>
  <c r="G82" s="1"/>
  <c r="G80"/>
  <c r="G79"/>
  <c r="G78" s="1"/>
  <c r="I69"/>
  <c r="I68" s="1"/>
  <c r="H69"/>
  <c r="G69"/>
  <c r="G68" s="1"/>
  <c r="H68"/>
  <c r="I65"/>
  <c r="I64" s="1"/>
  <c r="I63" s="1"/>
  <c r="H65"/>
  <c r="G65"/>
  <c r="G64" s="1"/>
  <c r="H64"/>
  <c r="H63" s="1"/>
  <c r="G61"/>
  <c r="G60"/>
  <c r="G59" s="1"/>
  <c r="G58" s="1"/>
  <c r="G55"/>
  <c r="G54"/>
  <c r="G53" s="1"/>
  <c r="G52" s="1"/>
  <c r="G50"/>
  <c r="G49"/>
  <c r="G46"/>
  <c r="G44"/>
  <c r="G43" s="1"/>
  <c r="G41"/>
  <c r="G39"/>
  <c r="G38"/>
  <c r="G36"/>
  <c r="G33"/>
  <c r="G31"/>
  <c r="G30"/>
  <c r="I27"/>
  <c r="I26" s="1"/>
  <c r="I25" s="1"/>
  <c r="H27"/>
  <c r="G27"/>
  <c r="G26" s="1"/>
  <c r="G25" s="1"/>
  <c r="H26"/>
  <c r="H25" s="1"/>
  <c r="I23"/>
  <c r="H23"/>
  <c r="H22" s="1"/>
  <c r="H21" s="1"/>
  <c r="G23"/>
  <c r="I22"/>
  <c r="I21" s="1"/>
  <c r="G22"/>
  <c r="G21" s="1"/>
  <c r="I19"/>
  <c r="I18" s="1"/>
  <c r="I17" s="1"/>
  <c r="H19"/>
  <c r="G19"/>
  <c r="G18" s="1"/>
  <c r="G17" s="1"/>
  <c r="H18"/>
  <c r="H17" s="1"/>
  <c r="I13"/>
  <c r="H13"/>
  <c r="H12" s="1"/>
  <c r="H11" s="1"/>
  <c r="G13"/>
  <c r="I12"/>
  <c r="I11" s="1"/>
  <c r="G12"/>
  <c r="G11" s="1"/>
  <c r="I9"/>
  <c r="I8" s="1"/>
  <c r="I7" s="1"/>
  <c r="H9"/>
  <c r="G9"/>
  <c r="G8" s="1"/>
  <c r="G7" s="1"/>
  <c r="H8"/>
  <c r="H7" s="1"/>
  <c r="D45" i="1"/>
  <c r="D41"/>
  <c r="D37"/>
  <c r="D33" s="1"/>
  <c r="D35"/>
  <c r="D34"/>
  <c r="D31"/>
  <c r="D30" s="1"/>
  <c r="D28"/>
  <c r="D25"/>
  <c r="D23"/>
  <c r="D22" s="1"/>
  <c r="D20"/>
  <c r="D19" s="1"/>
  <c r="D15"/>
  <c r="D14" s="1"/>
  <c r="D10"/>
  <c r="D9" s="1"/>
  <c r="D8" l="1"/>
  <c r="D7" s="1"/>
  <c r="D6" s="1"/>
  <c r="G29" i="2"/>
  <c r="G6" s="1"/>
  <c r="G128" s="1"/>
  <c r="G63"/>
  <c r="G29" i="3"/>
  <c r="G6" s="1"/>
  <c r="G63"/>
  <c r="F100" i="4"/>
  <c r="F163" s="1"/>
  <c r="G128" i="3" l="1"/>
  <c r="G5"/>
</calcChain>
</file>

<file path=xl/sharedStrings.xml><?xml version="1.0" encoding="utf-8"?>
<sst xmlns="http://schemas.openxmlformats.org/spreadsheetml/2006/main" count="1399" uniqueCount="306">
  <si>
    <t xml:space="preserve">Приложение №1
к    решению    Совета   депутатов
Пестовского сельского поселения
«Об утверждении  бюджета Пестовского сельского
поселения на 2023 год и плановый период 2024-2025 гг.»
</t>
  </si>
  <si>
    <t>Прогнозируемые поступления доходов в бюджет Пестовского сельского поселения                                                                                                                                     на 2023 год и плановый период 2024 - 2025 годов</t>
  </si>
  <si>
    <t>Наименование</t>
  </si>
  <si>
    <t xml:space="preserve">Код бюджетной классификации </t>
  </si>
  <si>
    <t>2023 год</t>
  </si>
  <si>
    <t>2024 год</t>
  </si>
  <si>
    <t>2025 год</t>
  </si>
  <si>
    <t>ДОХОДЫ, ВСЕГО</t>
  </si>
  <si>
    <t>7 531,3</t>
  </si>
  <si>
    <t>7 765,6</t>
  </si>
  <si>
    <t>Налоговые и неналоговые доходы</t>
  </si>
  <si>
    <t>100 00000 00 0000 000</t>
  </si>
  <si>
    <t>2 399,1</t>
  </si>
  <si>
    <t>2 495,2</t>
  </si>
  <si>
    <t>Налоговые доходы</t>
  </si>
  <si>
    <t>2 375,6</t>
  </si>
  <si>
    <t>2 471,7</t>
  </si>
  <si>
    <t>Налоги на прибыль, доходы</t>
  </si>
  <si>
    <t>101 00000 00 0000 000</t>
  </si>
  <si>
    <t>Налог на доходы физических лиц</t>
  </si>
  <si>
    <t>101 02000 01 0000 110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</si>
  <si>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</si>
  <si>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</si>
  <si>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</si>
  <si>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</si>
  <si>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</si>
  <si>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101 02030 01 0000 110</t>
  </si>
  <si>
    <r>
      <rPr>
        <b/>
        <sz val="12"/>
        <color theme="1"/>
        <rFont val="Times New Roman"/>
        <family val="1"/>
        <charset val="204"/>
      </rPr>
      <t>Налоги на</t>
    </r>
    <r>
      <rPr>
        <b/>
        <sz val="5"/>
        <color theme="1"/>
        <rFont val="Times New Roman"/>
        <family val="1"/>
        <charset val="204"/>
      </rPr>
      <t xml:space="preserve"> </t>
    </r>
    <r>
      <rPr>
        <b/>
        <sz val="12"/>
        <color theme="1"/>
        <rFont val="Times New Roman"/>
        <family val="1"/>
        <charset val="204"/>
      </rPr>
      <t>товары (работы, услуги),</t>
    </r>
    <r>
      <rPr>
        <b/>
        <sz val="5"/>
        <color theme="1"/>
        <rFont val="Times New Roman"/>
        <family val="1"/>
        <charset val="204"/>
      </rPr>
      <t xml:space="preserve"> </t>
    </r>
    <r>
      <rPr>
        <b/>
        <sz val="12"/>
        <color theme="1"/>
        <rFont val="Times New Roman"/>
        <family val="1"/>
        <charset val="204"/>
      </rPr>
      <t>реализуемые на</t>
    </r>
    <r>
      <rPr>
        <b/>
        <sz val="5"/>
        <color theme="1"/>
        <rFont val="Times New Roman"/>
        <family val="1"/>
        <charset val="204"/>
      </rPr>
      <t xml:space="preserve"> </t>
    </r>
    <r>
      <rPr>
        <b/>
        <sz val="12"/>
        <color theme="1"/>
        <rFont val="Times New Roman"/>
        <family val="1"/>
        <charset val="204"/>
      </rPr>
      <t>территории Российской Федерации</t>
    </r>
  </si>
  <si>
    <t>103 00000 00 0000 000</t>
  </si>
  <si>
    <t>Акцизы по подакцизным товарам (продукции), производимым на территории Российской Федерации</t>
  </si>
  <si>
    <t>103 02000 01 0000 110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</si>
  <si>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</si>
  <si>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103 02230 01 0000 110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</si>
  <si>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</si>
  <si>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103 02240 01 0000 110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</si>
  <si>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</si>
  <si>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103 02250 01 0000 110</t>
  </si>
  <si>
    <t>Налоги на совокупный доход</t>
  </si>
  <si>
    <t>105 00000 00 0000 110</t>
  </si>
  <si>
    <t>Единый сельскохозяйственный налог</t>
  </si>
  <si>
    <t>105 03000 01 0000 110</t>
  </si>
  <si>
    <t>105 03010 01 0000 110</t>
  </si>
  <si>
    <t>Налоги на имущество</t>
  </si>
  <si>
    <t>106 00000 00 0000 000</t>
  </si>
  <si>
    <t>Налог на имущество физических лиц</t>
  </si>
  <si>
    <t>106 01000 00 0000 110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</si>
  <si>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</si>
  <si>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106 01030 10 0000 110</t>
  </si>
  <si>
    <t>Земельный налог</t>
  </si>
  <si>
    <t>106 06000 00 0000 110</t>
  </si>
  <si>
    <t>Земельный налог с физических лиц обладающих земельным участком, расположенным в границах сельских поселений</t>
  </si>
  <si>
    <t>106 06043 10 0000 110</t>
  </si>
  <si>
    <t>1 107,0</t>
  </si>
  <si>
    <t>Земельный налог с организаций, обладающих земельным участком расположенным в границах сельских поселений</t>
  </si>
  <si>
    <t>106 06033 10 0000 110</t>
  </si>
  <si>
    <t>Государственная пошлина</t>
  </si>
  <si>
    <t>108 00000 00 0000 000</t>
  </si>
  <si>
    <t>Государственная пошлина за совершенствование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совершенствование нотариальных действий</t>
  </si>
  <si>
    <t>108 04020 01 1000 110</t>
  </si>
  <si>
    <t>Неналоговые доходы</t>
  </si>
  <si>
    <t>Доходы от использования имущества, находящегося в государственной и муниципальной собственности</t>
  </si>
  <si>
    <t>111 00000 00 0000 000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</si>
  <si>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бюджетных и автономных учреждений)</t>
  </si>
  <si>
    <t>111 05025 10 0000 120</t>
  </si>
  <si>
    <t>Безвозмездные поступления</t>
  </si>
  <si>
    <t>200 00000 00 0000 000</t>
  </si>
  <si>
    <t>Безвозмездные поступления от других бюджетов бюджетной системы Российской Федерации</t>
  </si>
  <si>
    <t>202 00000 00 0000 000</t>
  </si>
  <si>
    <t>Дотации бюджетам субъектов Российской Федерации и муниципальных образований</t>
  </si>
  <si>
    <t>202 15000 00 0000 150</t>
  </si>
  <si>
    <t>Дотации бюджетам сельских поселений на выравнивание бюджетной обеспеченности.</t>
  </si>
  <si>
    <t>202 15001 10 0000 150</t>
  </si>
  <si>
    <t>Субсидии бюджетам бюджетной системы Российской Федерации (межбюджетные субсидии)</t>
  </si>
  <si>
    <t>202 20000 00 0000150</t>
  </si>
  <si>
    <t>1 396,0</t>
  </si>
  <si>
    <t>Субсидии бюджетам сельских поселений на формирование муниципальных дорожных фондов</t>
  </si>
  <si>
    <t>202 29999 10 7152150</t>
  </si>
  <si>
    <t>Субсидии бюджетам муниципальных районов, муниципальных округов, городских и сельских поселений Новгородской области в целях софинансирования расходных обязательств на подготовку проектовмежевания земельных участков и на проведение кадастровых работ</t>
  </si>
  <si>
    <t>202 25599 10 00000 150</t>
  </si>
  <si>
    <t xml:space="preserve">Субсидии бюджетам городских и сельских поселений Новгородской области на поддержку реализации проектов территориальных общественных самоуправлений, включенных в муниципальные программы развития территорий
</t>
  </si>
  <si>
    <t>202 29999 10 72090 150</t>
  </si>
  <si>
    <t>Субвенции бюджетам бюджетной системы Российской Федерации и муниципальных образований</t>
  </si>
  <si>
    <t>202 00000 00 0000150</t>
  </si>
  <si>
    <t>Субвенции бюджетам сельских поселений на осуществление первичного воинского учета на территориях, где отсутствуют военные комиссариаты</t>
  </si>
  <si>
    <t>Субвенции бюджетам сельских поселений на возмещение затрат по содержанию штатных единиц, осуществляющих переданные отдельные государственные полномочия области</t>
  </si>
  <si>
    <t>Субвенции бюджетам сельских поселений на осуществление отдельных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</si>
  <si>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202 30024 10 7065150</t>
  </si>
  <si>
    <t xml:space="preserve">Прочие межбюджетные трансферты, передаваемые бюджетам </t>
  </si>
  <si>
    <t>202 49999 00 0000150</t>
  </si>
  <si>
    <t>Иные межбюджетные трансфетры бюджетам поселений из бюджета Пестовского муниципального района на выполнение работ по описанию границ населенного пункта д. Русское Пестово в связи с включением в его границы участка под гражданское кладбище</t>
  </si>
  <si>
    <t>202 49999 10 2933 150</t>
  </si>
  <si>
    <t>Иные межбюджетные трансфетры бюджетам поселений из бюджета Пестовского муниципального района на вобеспечение пешеходной доступности в населенных пунктах в соответствии с актами реагирования контролирующих и надзорныхорганов</t>
  </si>
  <si>
    <t>202 49999 10 2936 150</t>
  </si>
  <si>
    <t>Иные межбюджетные трансфетры бюджетам муниципальных районов, муниципальных округов,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t>
  </si>
  <si>
    <t>202 49999 10 7543 150</t>
  </si>
  <si>
    <t>Иные межбюджетные трансфетры бюджетам поселений из бюджета Пестовского муниципального района  на реализацию мероприятий по уничтожению борщевика Сосновского на 2023 год</t>
  </si>
  <si>
    <t>202 49999 10 2934 150</t>
  </si>
  <si>
    <t xml:space="preserve">Приложение № 2
к  решению Совета депутатов
Пестовского сельского поселения
«Об утверждении  бюджета Пестовского сельского
поселения на 2023 год и плановый период 2024-2025 гг.»
</t>
  </si>
  <si>
    <t xml:space="preserve">Распределение бюджетных ассигнований на 2023 год и плановый период 2024-2025 годов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Пестовского сельского поселения </t>
  </si>
  <si>
    <t>(тыс. руб)</t>
  </si>
  <si>
    <t>НАИМЕНОВАНИЕ</t>
  </si>
  <si>
    <t>Рз</t>
  </si>
  <si>
    <t>ПР</t>
  </si>
  <si>
    <t>ЦСР</t>
  </si>
  <si>
    <t>ВР</t>
  </si>
  <si>
    <t>Общегосударственные вопросы</t>
  </si>
  <si>
    <t>01</t>
  </si>
  <si>
    <t>00</t>
  </si>
  <si>
    <t>0000000000</t>
  </si>
  <si>
    <t>000</t>
  </si>
  <si>
    <t xml:space="preserve">Функционирование высшего должностного лица субъекта Российской Федерации и муниципального образования </t>
  </si>
  <si>
    <t>02</t>
  </si>
  <si>
    <t>Муниципальная программа «Совершенствование и развитие местного самоуправления в Пестовском сельском поселении на 2023-2025 гг.»</t>
  </si>
  <si>
    <t>5100000000</t>
  </si>
  <si>
    <t>Обеспечение функций муниципальных органов (расходы на аппарат управления)</t>
  </si>
  <si>
    <t>Расходы на выплаты государственных (муниципальных) органов</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</si>
  <si>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местной Аминистрации </t>
  </si>
  <si>
    <t>04</t>
  </si>
  <si>
    <t>Иные закупки товаров, работ и услуг для обеспечения государственных (муниципальных) нужд</t>
  </si>
  <si>
    <t>Уплата налогов, сборов и иных платежей</t>
  </si>
  <si>
    <t>Обеспечение  деятельности  финансовых, налоговых и таможенных органов и органов финансового (финансово-бюджетного) надзора</t>
  </si>
  <si>
    <t>06</t>
  </si>
  <si>
    <t>Непрограммные направления расходов бюджета</t>
  </si>
  <si>
    <t>Межбюджетные трансферты на осуществление внешнего финансового контроля в соответствии с заключенными договорами</t>
  </si>
  <si>
    <t>Иные межбюджетные трансферты</t>
  </si>
  <si>
    <t>Обеспечение проведения выборов и референдумов</t>
  </si>
  <si>
    <t>07</t>
  </si>
  <si>
    <t>Не программные направления расходов бюджета</t>
  </si>
  <si>
    <t>Проведение местного референдума, муниципальных выборов</t>
  </si>
  <si>
    <t>Резервный фонд</t>
  </si>
  <si>
    <t xml:space="preserve">Резервный фонд </t>
  </si>
  <si>
    <t>Резервные средства</t>
  </si>
  <si>
    <t>Другие общегосударственные вопросы</t>
  </si>
  <si>
    <t>Печать нормативно-правовых актов</t>
  </si>
  <si>
    <t>Расходы на возмещение затрат по содержанию штатных единиц, осуществляющих переданные отдельные государственные полномочия области, осуществляемые за счет средств субвенции из областного бюджета</t>
  </si>
  <si>
    <t>Расходы на возмещение затрат по осуществление отдельных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 осуществляемые за счет средств субвенции из областного бюджета</t>
  </si>
  <si>
    <t>Муниципальная программа «Управление муниципальным имуществом Пестовского сельского поселения на 2023-2025 гг.»</t>
  </si>
  <si>
    <t>Мероприятия по землеустройству и землепользованию</t>
  </si>
  <si>
    <t>Мероприятия по описанию границ населенного пункта</t>
  </si>
  <si>
    <t>Иные закупки товаров, работ и услуг для обеспечения государственных (муници-пальных) нужд</t>
  </si>
  <si>
    <t>Муниципальная программа «Управление муниципальными финансами Пестовского сельского поселения на 2023-2025 гг.»</t>
  </si>
  <si>
    <t>Мероприятия по повышению эффективности бюджетных расходов</t>
  </si>
  <si>
    <t>Муниципальная программа «Информатизация Пестовского сельского поселения на 2023-2025 гг.»</t>
  </si>
  <si>
    <t>Расходы по информатизации, формирование электронного правительства</t>
  </si>
  <si>
    <t>Прочая закупка товаров, работ и услуг для обеспечения государственных (муниципальных) нужд</t>
  </si>
  <si>
    <t>Возмещение расходов, связанных с осуществлением полномочий старосты сельского населенного пункта</t>
  </si>
  <si>
    <t xml:space="preserve">Национальная оборона </t>
  </si>
  <si>
    <t>Мобилизационная и вневойсковая подготовка</t>
  </si>
  <si>
    <t>03</t>
  </si>
  <si>
    <t>Расходы по возмещению затрат на осуществление государственных полномочий по первичному воинскому учету на территориях, где отсутствуют военные комиссариаты за счет средств субвенции из федерального бюджета</t>
  </si>
  <si>
    <t>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</si>
  <si>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пожарная безопасность </t>
  </si>
  <si>
    <t>Муниципальная программа «Обеспечение первичных мер пожарной безопасности на территории Пестовского сельского поселе-ния на 2023-2025 гг.»</t>
  </si>
  <si>
    <t>Защита населения и территории от чрезвычайных ситуаций природного и техногенного характера, пожарная безопасность</t>
  </si>
  <si>
    <t>Национальная экономика</t>
  </si>
  <si>
    <t>Сельское хозяйство и рыболовство</t>
  </si>
  <si>
    <t>05</t>
  </si>
  <si>
    <t>5600000000</t>
  </si>
  <si>
    <t>Расходы на подготовку проектов межевания земельных участков и на проведение кадастровых работ</t>
  </si>
  <si>
    <t>56000L5990</t>
  </si>
  <si>
    <t>240</t>
  </si>
  <si>
    <t>Дорожное хозяйство</t>
  </si>
  <si>
    <t>09</t>
  </si>
  <si>
    <t>Муниципальная  программа «Совершенствование и содержание дорожной инфраструктуры на территории Пестовского сельского поселения на 2023-2025 гг.»</t>
  </si>
  <si>
    <t>Расходы по ремонту и содержанию автомобильных дорог</t>
  </si>
  <si>
    <t>Расходы по ремонту и содержанию автомобильных дорог (за счет остатков акцизов прошлого года)</t>
  </si>
  <si>
    <t>Расходы по возмещению затрат на формирование муниципального дорожного фонда,осуществляемые за счет средств субсидии из областного бюджета</t>
  </si>
  <si>
    <t>Расходы по возмещению затрат на формирование муниципального дорожного фонда (обеспечение софинансирования из бюджета поселения)</t>
  </si>
  <si>
    <t>53000S1520</t>
  </si>
  <si>
    <t>Другие вопросы в области национальной экономики</t>
  </si>
  <si>
    <t>Муниципальная программа «Развитие малого и среднего предпринимательства на территории Пестовского сельского поселения на 2023-2025 гг.»</t>
  </si>
  <si>
    <t>Мероприятия, направленные на развитие малого и среднего предпринимательства  на территории поселения</t>
  </si>
  <si>
    <t>Жилищно – коммунальное хозяйство</t>
  </si>
  <si>
    <t>Благоустройство</t>
  </si>
  <si>
    <t>Муниципальная программа «Благоустройство территории Пестовского сельского поселения на 2023-2025 гг.»</t>
  </si>
  <si>
    <t>Уличное освещение</t>
  </si>
  <si>
    <t>Техническое обслуживание и ремонт сетей уличного освещения</t>
  </si>
  <si>
    <t>Содержания мест захоронений</t>
  </si>
  <si>
    <t>Расходы по благоустройству территории поселения</t>
  </si>
  <si>
    <t>Расходы по озеленению территории поселения</t>
  </si>
  <si>
    <t>Расходы на обеспечение пешеходной доступности в населенных пунктах</t>
  </si>
  <si>
    <t>5400029360</t>
  </si>
  <si>
    <t>Расходы на реализацию проектов местных инициатив граждан в соответствии с решением собрания ТОС (обеспечение софинансирования с бюджета области)</t>
  </si>
  <si>
    <t>5400072090</t>
  </si>
  <si>
    <t>Расходы на реализацию мероприятий по уничтожению борщевика Сосновского</t>
  </si>
  <si>
    <t>5400075430</t>
  </si>
  <si>
    <t>Расходы на реализацию проектов местных инициатив граждан в соответствии с решением собрания ТОС (обеспечение софинансирования с бюджета поселения)</t>
  </si>
  <si>
    <t>54000S2090</t>
  </si>
  <si>
    <t>5400029340</t>
  </si>
  <si>
    <t>Расходы на реализацию мероприятий по уничтожению борщевика Сосновского (обеспечение софинансирования с бюджета поселения)</t>
  </si>
  <si>
    <t>54000S5430</t>
  </si>
  <si>
    <t>Образование</t>
  </si>
  <si>
    <t xml:space="preserve">Молодёжная политика и оздоровление детей                  </t>
  </si>
  <si>
    <t>Муниципальная  программа «Развитие молодежной  политики, культуры, патриотизма, физической культуры и спорта Пестовского сельского поселения на 2023-2025 гг.»</t>
  </si>
  <si>
    <t>Проведение мероприятий для детей и молодёжи</t>
  </si>
  <si>
    <t>Иные закупки товаров, работ и услуг для обеспечения государственных (мунициальных) нужд</t>
  </si>
  <si>
    <t xml:space="preserve">Культура и кинематография </t>
  </si>
  <si>
    <t>08</t>
  </si>
  <si>
    <t xml:space="preserve">Культура   </t>
  </si>
  <si>
    <t>Муниципальная программа «Развитие молодежной политики, культуры, патриотизма, физической культуры и спорта Пестовского сельского поселения на 2023-2025 гг.»</t>
  </si>
  <si>
    <t>Проведение мероприятий в сфере культуры</t>
  </si>
  <si>
    <t>Социальная политика</t>
  </si>
  <si>
    <t>Пенсионное обеспечение</t>
  </si>
  <si>
    <t>Доплаты к пенсиям муниципальных служащих</t>
  </si>
  <si>
    <t xml:space="preserve">Публичные нормативные социальные выплаты гражданам  </t>
  </si>
  <si>
    <t xml:space="preserve">Физическая культура и спорт </t>
  </si>
  <si>
    <t xml:space="preserve">Физическая культура </t>
  </si>
  <si>
    <t>Муниципальная программа «Развитие молодежной политики, культуры, патриотизма физической культуры и спорта Пестовского сельского поселения на 2023-2025 гг.»</t>
  </si>
  <si>
    <t>Проведение мероприятий в области спорта и физической культуры</t>
  </si>
  <si>
    <t>Условно-утвержденные расходы</t>
  </si>
  <si>
    <t>ВСЕГО РАСХОДОВ:</t>
  </si>
  <si>
    <t>Приложение № 3
к решению Совета депутатов
Пестовского сельского поселения
«Об утверждении бюджета Пестовского сельского
поселения на 2023 год и плановый период 2024-2025 гг.»</t>
  </si>
  <si>
    <t xml:space="preserve">
Ведомственная структура расходов бюджета Пестовского сельского поселения
на 2023 год и плановый период 2024-2025 годов
</t>
  </si>
  <si>
    <t>глава</t>
  </si>
  <si>
    <t>Рз ПР</t>
  </si>
  <si>
    <t>Администрация Пестовского сельского поселения</t>
  </si>
  <si>
    <t>0000</t>
  </si>
  <si>
    <t>0100</t>
  </si>
  <si>
    <t>0102</t>
  </si>
  <si>
    <t>0104</t>
  </si>
  <si>
    <t>0106</t>
  </si>
  <si>
    <t>0107</t>
  </si>
  <si>
    <t>0111</t>
  </si>
  <si>
    <t>0113</t>
  </si>
  <si>
    <t>0200</t>
  </si>
  <si>
    <t>0203</t>
  </si>
  <si>
    <t>0300</t>
  </si>
  <si>
    <t>0310</t>
  </si>
  <si>
    <t>Защита населения и территории от чрезвы-чайных ситуаций природного и техногенного характера, пожарная безопасность</t>
  </si>
  <si>
    <t>0400</t>
  </si>
  <si>
    <t>0405</t>
  </si>
  <si>
    <t>0409</t>
  </si>
  <si>
    <t>0412</t>
  </si>
  <si>
    <t>0500</t>
  </si>
  <si>
    <t>0503</t>
  </si>
  <si>
    <t>0700</t>
  </si>
  <si>
    <t>0707</t>
  </si>
  <si>
    <t>0800</t>
  </si>
  <si>
    <t>0801</t>
  </si>
  <si>
    <t>1000</t>
  </si>
  <si>
    <t>1001</t>
  </si>
  <si>
    <t>1100</t>
  </si>
  <si>
    <t>1101</t>
  </si>
  <si>
    <t xml:space="preserve">Приложение № 4
к  решению Совета депутатов
Пестовского сельского поселения
«Об утверждении бюджета Пестовского сельского
поселения на 2023 год и плановый период 2024-2025 гг.»
</t>
  </si>
  <si>
    <t xml:space="preserve">Распределение бюджетных ассигнований по целевым статьям (муниципальным 
программам и не программным направлениям деятельности), группам и подгруппам 
видов расходов классификации расходов бюджета Пестовского сельского поселения 
на 2023 год и плановый период 2024-2025 годов
</t>
  </si>
  <si>
    <t xml:space="preserve">Наименование </t>
  </si>
  <si>
    <t>Ц.ст</t>
  </si>
  <si>
    <t>Разд.</t>
  </si>
  <si>
    <t>Расх.</t>
  </si>
  <si>
    <t>Муниципальная программа «Совершенствование и развитие местного самоуправления в Пестовском сельском поселении на 2023-2025 годы»</t>
  </si>
  <si>
    <t>4 373,8</t>
  </si>
  <si>
    <t>4 108,7</t>
  </si>
  <si>
    <t>ОБЩЕГОСУДАРСТВЕННЫЕ ВОПРОСЫ</t>
  </si>
  <si>
    <t>Функционирование высшего должностного лица субъекта Российской Федерации и муниципального образования</t>
  </si>
  <si>
    <t>Расходы на выплаты персоналу государственных (муниципальных) органов</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</si>
  <si>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</si>
  <si>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по возмещению затрат на осуществление государственных полномочий по первичному воинскому учету на территориях, где отсутствуют военные комиссариаты, осуществляемые за счет средств субвенции из федерального бюджета</t>
  </si>
  <si>
    <t>НАЦИОНАЛЬНАЯ ОБОРОНА</t>
  </si>
  <si>
    <t>Расходы на возмещение затрат по содержанию штатных единиц, осуществляющих переданные отдельные государственные полномочия области за счет средств субвенции из областного бюджета</t>
  </si>
  <si>
    <t xml:space="preserve"> ОБЩЕГОСУДАРСТВЕННЫЕ   ВОПРОСЫ</t>
  </si>
  <si>
    <t>Расходы по возмещению затрат на осуществление отдельных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 за счет средств субвенции из областного бюджета</t>
  </si>
  <si>
    <t>Муниципальная программа «Обеспечение первичных мер пожарной безопасности на территории Пестовского сельского поселения на 2023-2025 годы»</t>
  </si>
  <si>
    <t>Защита населения и территории от чрезвычайных ситуаций природного и техногенного характера, пожарной безопасность</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</si>
  <si>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</si>
  <si>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</si>
  <si>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r>
      <rPr>
        <b/>
        <sz val="12"/>
        <color rgb="FF000000"/>
        <rFont val="Times New Roman"/>
        <family val="1"/>
        <charset val="204"/>
      </rPr>
      <t>Муниципальная программа «</t>
    </r>
    <r>
      <rPr>
        <b/>
        <sz val="12"/>
        <color theme="1"/>
        <rFont val="Times New Roman"/>
        <family val="1"/>
        <charset val="204"/>
      </rPr>
      <t>Совершенс-твование и содержание дорожной инфрас-труктуры на территории Пестовского сель-ского поселения на 2023-2025 годы</t>
    </r>
    <r>
      <rPr>
        <b/>
        <sz val="12"/>
        <color rgb="FF000000"/>
        <rFont val="Times New Roman"/>
        <family val="1"/>
        <charset val="204"/>
      </rPr>
      <t>»</t>
    </r>
  </si>
  <si>
    <t>2 253,7</t>
  </si>
  <si>
    <t>Ремонт и содержание автомобильных дорог</t>
  </si>
  <si>
    <t>НАЦИОНАЛЬНАЯ ЭКОНОМИКА</t>
  </si>
  <si>
    <t>Расходы по возмещению затрат на формирование муниципального дорожного фонда, осуществляемые за счет средств субсидии из областного бюджета</t>
  </si>
  <si>
    <t>НАЦИОНАЛЬНАЯ  ЭКОНОМИКА</t>
  </si>
  <si>
    <t>Расходы по возмещению затрат  на формирование муниципального дорожного фонда (обеспечение софинансирования из бюджета поселения)</t>
  </si>
  <si>
    <t>Муниципальная программа «Благоустройство территории Пестовского сельского поселения на 2023-2025 годы»</t>
  </si>
  <si>
    <t>ЖИЛИЩНО-КОММУНАЛЬНОЕ ХОЗЯЙСТВО</t>
  </si>
  <si>
    <t>Расходы по содержанию и благоустройству мест захоронения</t>
  </si>
  <si>
    <t>Расходы на реализацию проектов местных инициатив граждан в соответствии с решением собрания ТОС (софинансирование из бюджета поселения)</t>
  </si>
  <si>
    <t xml:space="preserve">Муниципальная программа «Развитие молодежной политики, культуры, патриотизма, физической культуры и спорта Пестовского сельского поселения на 2023-2025 гг» </t>
  </si>
  <si>
    <t>Проведение мероприятий для детей и молодежи</t>
  </si>
  <si>
    <t>ОБРАЗОВАНИЕ</t>
  </si>
  <si>
    <t>Молодежная политика и оздоровление детей</t>
  </si>
  <si>
    <t>КУЛЬТУРА И КИНЕМАТОГРАФИЯ</t>
  </si>
  <si>
    <t>Культура</t>
  </si>
  <si>
    <t>ФИЗИЧЕСКАЯ КУЛЬТУРА И СПОРТ</t>
  </si>
  <si>
    <t>Физическая культура</t>
  </si>
  <si>
    <t>Муниципальная программа «Управление муниципальным имуществом Пестовского сельского поселения на 2023-2025 годы»</t>
  </si>
  <si>
    <t>Муниципальная программа «Управление муниципальными финансами Пестовского сельского поселения на 2023-2025 годы»</t>
  </si>
  <si>
    <t>Муниципальная программа «Развитие малого и среднего предпринимательства на территории Пестовского сельского поселения на 2021-2025г.г.»</t>
  </si>
  <si>
    <r>
      <rPr>
        <sz val="11"/>
        <color theme="1"/>
        <rFont val="Times New Roman"/>
        <family val="1"/>
        <charset val="204"/>
      </rPr>
      <t xml:space="preserve"> </t>
    </r>
    <r>
      <rPr>
        <sz val="12"/>
        <color rgb="FF000000"/>
        <rFont val="Times New Roman"/>
        <family val="1"/>
        <charset val="204"/>
      </rPr>
      <t xml:space="preserve">Мероприятия, направленные на развитие малого и среднего предпринимательства на территории поселения </t>
    </r>
  </si>
  <si>
    <t>Муниципальная программа «Информатизация Пестовского сельского поселения на 2023-2025 годы»</t>
  </si>
  <si>
    <t>Расходы по информатизации, формированию электронного правительства</t>
  </si>
  <si>
    <t>Непрограммные  направления расходов бюджета</t>
  </si>
  <si>
    <t>Резервные фонды</t>
  </si>
  <si>
    <t>Межбюджетные трансферты на осуществление внешнего муниципального финансового контроля в соответствии с заключенными соглашениями</t>
  </si>
  <si>
    <t>Обеспечение деятельности финансовых, на-логовых и таможенных органов и органов финансового (финансово-бюджетного) надзора</t>
  </si>
  <si>
    <t>01000</t>
  </si>
  <si>
    <t>Публичные нормативные социальные выплаты гражданам</t>
  </si>
  <si>
    <t>Всего расходов:</t>
  </si>
  <si>
    <t xml:space="preserve">Приложение № 5
к  решению Совета депутатов
Пестовского сельского поселения
«Об утверждении  бюджета Пестовского сельского
поселения на 2023 год и плановый период 2024-2025 гг.»
</t>
  </si>
  <si>
    <t xml:space="preserve">Источники внутреннего финансирования дефицита бюджета
Пестовского  сельского поселения на 2023 год
</t>
  </si>
  <si>
    <t>Наименование источника внутреннего финансирования дефицита бюджета</t>
  </si>
  <si>
    <t>Код группы, подгруппы, статьи и вида источников</t>
  </si>
  <si>
    <t>Сумма (тыс. руб.)</t>
  </si>
  <si>
    <t>Источники финансирования дефицита бюджета</t>
  </si>
  <si>
    <t>000 01 00 00 00 00 0000 000</t>
  </si>
  <si>
    <t>Изменение остатков средств на счетах по учету средств бюджета</t>
  </si>
  <si>
    <t>000 01 05 00 00 00 0000 000</t>
  </si>
</sst>
</file>

<file path=xl/styles.xml><?xml version="1.0" encoding="utf-8"?>
<styleSheet xmlns="http://schemas.openxmlformats.org/spreadsheetml/2006/main">
  <numFmts count="1">
    <numFmt numFmtId="164" formatCode="0.0"/>
  </numFmts>
  <fonts count="8">
    <font>
      <sz val="11"/>
      <color theme="1"/>
      <name val="Calibri"/>
      <family val="2"/>
      <charset val="204"/>
    </font>
    <font>
      <sz val="12"/>
      <color theme="1"/>
      <name val="Times New Roman"/>
      <family val="1"/>
      <charset val="204"/>
    </font>
    <font>
      <b/>
      <sz val="12"/>
      <color theme="1"/>
      <name val="Times New Roman"/>
      <family val="1"/>
      <charset val="204"/>
    </font>
    <font>
      <b/>
      <sz val="12"/>
      <color rgb="FF000000"/>
      <name val="Times New Roman"/>
      <family val="1"/>
      <charset val="204"/>
    </font>
    <font>
      <b/>
      <sz val="5"/>
      <color theme="1"/>
      <name val="Times New Roman"/>
      <family val="1"/>
      <charset val="204"/>
    </font>
    <font>
      <sz val="11"/>
      <color theme="1"/>
      <name val="Times New Roman"/>
      <family val="1"/>
      <charset val="204"/>
    </font>
    <font>
      <b/>
      <sz val="11"/>
      <color theme="1"/>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FFFF00"/>
        <bgColor rgb="FFFFFF00"/>
      </patternFill>
    </fill>
  </fills>
  <borders count="56">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top/>
      <bottom/>
      <diagonal/>
    </border>
    <border>
      <left style="thin">
        <color auto="1"/>
      </left>
      <right style="thin">
        <color auto="1"/>
      </right>
      <top style="medium">
        <color auto="1"/>
      </top>
      <bottom/>
      <diagonal/>
    </border>
    <border>
      <left/>
      <right style="medium">
        <color auto="1"/>
      </right>
      <top style="medium">
        <color auto="1"/>
      </top>
      <bottom/>
      <diagonal/>
    </border>
    <border>
      <left style="medium">
        <color auto="1"/>
      </left>
      <right/>
      <top style="medium">
        <color auto="1"/>
      </top>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top style="medium">
        <color auto="1"/>
      </top>
      <bottom/>
      <diagonal/>
    </border>
    <border>
      <left/>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diagonal/>
    </border>
    <border>
      <left/>
      <right style="medium">
        <color auto="1"/>
      </right>
      <top/>
      <bottom/>
      <diagonal/>
    </border>
    <border>
      <left style="medium">
        <color auto="1"/>
      </left>
      <right style="thin">
        <color auto="1"/>
      </right>
      <top/>
      <bottom style="medium">
        <color auto="1"/>
      </bottom>
      <diagonal/>
    </border>
    <border>
      <left style="thin">
        <color auto="1"/>
      </left>
      <right/>
      <top style="thin">
        <color auto="1"/>
      </top>
      <bottom/>
      <diagonal/>
    </border>
    <border>
      <left/>
      <right style="thin">
        <color auto="1"/>
      </right>
      <top style="thin">
        <color auto="1"/>
      </top>
      <bottom style="medium">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bottom style="medium">
        <color auto="1"/>
      </bottom>
      <diagonal/>
    </border>
    <border>
      <left/>
      <right style="thin">
        <color auto="1"/>
      </right>
      <top/>
      <bottom style="medium">
        <color auto="1"/>
      </bottom>
      <diagonal/>
    </border>
    <border>
      <left/>
      <right style="thin">
        <color auto="1"/>
      </right>
      <top style="thin">
        <color auto="1"/>
      </top>
      <bottom/>
      <diagonal/>
    </border>
    <border>
      <left style="medium">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s>
  <cellStyleXfs count="1">
    <xf numFmtId="0" fontId="0" fillId="0" borderId="0"/>
  </cellStyleXfs>
  <cellXfs count="352">
    <xf numFmtId="0" fontId="0" fillId="0" borderId="0" xfId="0"/>
    <xf numFmtId="0" fontId="0" fillId="0" borderId="0" xfId="0" applyBorder="1" applyAlignment="1" applyProtection="1">
      <alignment horizontal="center"/>
    </xf>
    <xf numFmtId="0" fontId="2" fillId="0" borderId="33" xfId="0" applyFont="1" applyBorder="1" applyAlignment="1" applyProtection="1">
      <alignment horizontal="center" vertical="center" wrapText="1"/>
    </xf>
    <xf numFmtId="49" fontId="2" fillId="0" borderId="32"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5" fillId="0" borderId="31" xfId="0" applyFont="1" applyBorder="1" applyAlignment="1" applyProtection="1">
      <alignment horizontal="right"/>
    </xf>
    <xf numFmtId="0" fontId="2" fillId="0" borderId="0" xfId="0" applyFont="1" applyBorder="1" applyAlignment="1" applyProtection="1">
      <alignment horizontal="center" vertical="center" wrapText="1"/>
    </xf>
    <xf numFmtId="49" fontId="1" fillId="0" borderId="0" xfId="0" applyNumberFormat="1" applyFont="1" applyBorder="1" applyAlignment="1" applyProtection="1">
      <alignment horizontal="right" wrapText="1"/>
    </xf>
    <xf numFmtId="0" fontId="2" fillId="0" borderId="3"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0" borderId="2"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0" xfId="0" applyFont="1" applyBorder="1" applyAlignment="1" applyProtection="1">
      <alignment horizontal="center" vertical="center" wrapText="1" shrinkToFit="1"/>
    </xf>
    <xf numFmtId="0" fontId="1" fillId="0" borderId="0" xfId="0" applyFont="1" applyBorder="1" applyAlignment="1" applyProtection="1">
      <alignment horizontal="right" wrapText="1"/>
    </xf>
    <xf numFmtId="0" fontId="0" fillId="0" borderId="0" xfId="0" applyAlignment="1" applyProtection="1"/>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3" fillId="2" borderId="1" xfId="0" applyFont="1" applyFill="1" applyBorder="1" applyAlignment="1" applyProtection="1">
      <alignment horizontal="left" vertical="top" wrapText="1"/>
    </xf>
    <xf numFmtId="0" fontId="1" fillId="0" borderId="2" xfId="0" applyFont="1" applyBorder="1" applyAlignment="1" applyProtection="1">
      <alignment horizontal="center" vertical="top" wrapText="1"/>
    </xf>
    <xf numFmtId="164" fontId="3" fillId="2" borderId="2" xfId="0" applyNumberFormat="1" applyFont="1" applyFill="1" applyBorder="1" applyAlignment="1" applyProtection="1">
      <alignment horizontal="center" vertical="top" wrapText="1"/>
    </xf>
    <xf numFmtId="164" fontId="3" fillId="2" borderId="3" xfId="0" applyNumberFormat="1" applyFont="1" applyFill="1" applyBorder="1" applyAlignment="1" applyProtection="1">
      <alignment horizontal="center" vertical="top" wrapText="1"/>
    </xf>
    <xf numFmtId="0" fontId="3" fillId="2" borderId="2" xfId="0" applyFont="1" applyFill="1" applyBorder="1" applyAlignment="1" applyProtection="1">
      <alignment horizontal="center" vertical="top" wrapText="1"/>
    </xf>
    <xf numFmtId="0" fontId="2" fillId="0" borderId="1" xfId="0" applyFont="1" applyBorder="1" applyAlignment="1" applyProtection="1">
      <alignment horizontal="left" vertical="top" wrapText="1"/>
    </xf>
    <xf numFmtId="0" fontId="2" fillId="0" borderId="2" xfId="0" applyFont="1" applyBorder="1" applyAlignment="1" applyProtection="1">
      <alignment horizontal="center" vertical="top" wrapText="1"/>
    </xf>
    <xf numFmtId="164" fontId="3" fillId="0" borderId="2" xfId="0" applyNumberFormat="1" applyFont="1" applyBorder="1" applyAlignment="1" applyProtection="1">
      <alignment horizontal="center" vertical="top" wrapText="1"/>
    </xf>
    <xf numFmtId="164" fontId="3" fillId="0" borderId="4" xfId="0" applyNumberFormat="1" applyFont="1" applyBorder="1" applyAlignment="1" applyProtection="1">
      <alignment horizontal="center" vertical="top" wrapText="1"/>
    </xf>
    <xf numFmtId="0" fontId="1" fillId="0" borderId="5" xfId="0" applyFont="1" applyBorder="1" applyAlignment="1" applyProtection="1">
      <alignment horizontal="left" vertical="top" wrapText="1"/>
    </xf>
    <xf numFmtId="0" fontId="1" fillId="0" borderId="6" xfId="0" applyFont="1" applyBorder="1" applyAlignment="1" applyProtection="1">
      <alignment horizontal="center" vertical="top" wrapText="1"/>
    </xf>
    <xf numFmtId="164" fontId="1" fillId="0" borderId="6" xfId="0" applyNumberFormat="1" applyFont="1" applyBorder="1" applyAlignment="1" applyProtection="1">
      <alignment horizontal="center" vertical="top" wrapText="1"/>
    </xf>
    <xf numFmtId="164" fontId="1" fillId="0" borderId="7" xfId="0" applyNumberFormat="1" applyFont="1" applyBorder="1" applyAlignment="1" applyProtection="1">
      <alignment horizontal="center" vertical="top" wrapText="1"/>
    </xf>
    <xf numFmtId="0" fontId="1" fillId="0" borderId="8" xfId="0" applyFont="1" applyBorder="1" applyAlignment="1" applyProtection="1">
      <alignment horizontal="left" vertical="top" wrapText="1"/>
    </xf>
    <xf numFmtId="0" fontId="1" fillId="0" borderId="9" xfId="0" applyFont="1" applyBorder="1" applyAlignment="1" applyProtection="1">
      <alignment horizontal="center" vertical="top" wrapText="1"/>
    </xf>
    <xf numFmtId="164" fontId="1" fillId="0" borderId="9" xfId="0" applyNumberFormat="1" applyFont="1" applyBorder="1" applyAlignment="1" applyProtection="1">
      <alignment horizontal="center" vertical="top" wrapText="1"/>
    </xf>
    <xf numFmtId="164" fontId="1" fillId="0" borderId="10" xfId="0" applyNumberFormat="1" applyFont="1" applyBorder="1" applyAlignment="1" applyProtection="1">
      <alignment horizontal="center" vertical="top" wrapText="1"/>
    </xf>
    <xf numFmtId="0" fontId="1" fillId="0" borderId="11" xfId="0" applyFont="1" applyBorder="1" applyAlignment="1" applyProtection="1">
      <alignment horizontal="left" vertical="top" wrapText="1"/>
    </xf>
    <xf numFmtId="164" fontId="2" fillId="0" borderId="2" xfId="0" applyNumberFormat="1" applyFont="1" applyBorder="1" applyAlignment="1" applyProtection="1">
      <alignment horizontal="center" vertical="top" wrapText="1"/>
    </xf>
    <xf numFmtId="164" fontId="2" fillId="0" borderId="3" xfId="0" applyNumberFormat="1" applyFont="1" applyBorder="1" applyAlignment="1" applyProtection="1">
      <alignment horizontal="center" vertical="top" wrapText="1"/>
    </xf>
    <xf numFmtId="0" fontId="2" fillId="0" borderId="12" xfId="0" applyFont="1" applyBorder="1" applyAlignment="1" applyProtection="1">
      <alignment horizontal="left" vertical="top" wrapText="1"/>
    </xf>
    <xf numFmtId="0" fontId="2" fillId="0" borderId="1" xfId="0" applyFont="1" applyBorder="1" applyAlignment="1" applyProtection="1">
      <alignment horizontal="center" vertical="top" wrapText="1"/>
    </xf>
    <xf numFmtId="164" fontId="1" fillId="0" borderId="13" xfId="0" applyNumberFormat="1" applyFont="1" applyBorder="1" applyAlignment="1" applyProtection="1">
      <alignment horizontal="center" vertical="top" wrapText="1"/>
    </xf>
    <xf numFmtId="0" fontId="1" fillId="0" borderId="14" xfId="0" applyFont="1" applyBorder="1" applyAlignment="1" applyProtection="1">
      <alignment horizontal="center" vertical="top" wrapText="1"/>
    </xf>
    <xf numFmtId="164" fontId="1" fillId="0" borderId="14" xfId="0" applyNumberFormat="1" applyFont="1" applyBorder="1" applyAlignment="1" applyProtection="1">
      <alignment horizontal="center" vertical="top" wrapText="1"/>
    </xf>
    <xf numFmtId="164" fontId="1" fillId="0" borderId="15" xfId="0" applyNumberFormat="1" applyFont="1" applyBorder="1" applyAlignment="1" applyProtection="1">
      <alignment horizontal="center" vertical="top" wrapText="1"/>
    </xf>
    <xf numFmtId="0" fontId="1" fillId="0" borderId="16" xfId="0" applyFont="1" applyBorder="1" applyAlignment="1" applyProtection="1">
      <alignment horizontal="left" vertical="top" wrapText="1"/>
    </xf>
    <xf numFmtId="0" fontId="1" fillId="0" borderId="17" xfId="0" applyFont="1" applyBorder="1" applyAlignment="1" applyProtection="1">
      <alignment horizontal="center" vertical="top" wrapText="1"/>
    </xf>
    <xf numFmtId="164" fontId="1" fillId="0" borderId="17" xfId="0" applyNumberFormat="1" applyFont="1" applyBorder="1" applyAlignment="1" applyProtection="1">
      <alignment horizontal="center" vertical="top" wrapText="1"/>
    </xf>
    <xf numFmtId="164" fontId="1" fillId="0" borderId="18" xfId="0" applyNumberFormat="1" applyFont="1" applyBorder="1" applyAlignment="1" applyProtection="1">
      <alignment horizontal="center" vertical="top" wrapText="1"/>
    </xf>
    <xf numFmtId="0" fontId="1" fillId="0" borderId="1" xfId="0" applyFont="1" applyBorder="1" applyAlignment="1" applyProtection="1">
      <alignment horizontal="left" vertical="top" wrapText="1"/>
    </xf>
    <xf numFmtId="164" fontId="1" fillId="0" borderId="2" xfId="0" applyNumberFormat="1" applyFont="1" applyBorder="1" applyAlignment="1" applyProtection="1">
      <alignment horizontal="center" vertical="top" wrapText="1"/>
    </xf>
    <xf numFmtId="164" fontId="1" fillId="0" borderId="3" xfId="0" applyNumberFormat="1" applyFont="1" applyBorder="1" applyAlignment="1" applyProtection="1">
      <alignment horizontal="center" vertical="top" wrapText="1"/>
    </xf>
    <xf numFmtId="0" fontId="1" fillId="0" borderId="19" xfId="0" applyFont="1" applyBorder="1" applyAlignment="1" applyProtection="1">
      <alignment horizontal="left" vertical="top" wrapText="1"/>
    </xf>
    <xf numFmtId="0" fontId="1" fillId="0" borderId="20" xfId="0" applyFont="1" applyBorder="1" applyAlignment="1" applyProtection="1">
      <alignment horizontal="center" vertical="top" wrapText="1"/>
    </xf>
    <xf numFmtId="164" fontId="1" fillId="0" borderId="20" xfId="0" applyNumberFormat="1" applyFont="1" applyBorder="1" applyAlignment="1" applyProtection="1">
      <alignment horizontal="center" vertical="top" wrapText="1"/>
    </xf>
    <xf numFmtId="164" fontId="1" fillId="0" borderId="4" xfId="0" applyNumberFormat="1" applyFont="1" applyBorder="1" applyAlignment="1" applyProtection="1">
      <alignment horizontal="center" vertical="top" wrapText="1"/>
    </xf>
    <xf numFmtId="0" fontId="2" fillId="2" borderId="1" xfId="0" applyFont="1" applyFill="1" applyBorder="1" applyAlignment="1" applyProtection="1">
      <alignment horizontal="left" vertical="top" wrapText="1"/>
    </xf>
    <xf numFmtId="0" fontId="2" fillId="2" borderId="2" xfId="0" applyFont="1" applyFill="1" applyBorder="1" applyAlignment="1" applyProtection="1">
      <alignment horizontal="center" vertical="top" wrapText="1"/>
    </xf>
    <xf numFmtId="164" fontId="2" fillId="2" borderId="2" xfId="0" applyNumberFormat="1" applyFont="1" applyFill="1" applyBorder="1" applyAlignment="1" applyProtection="1">
      <alignment horizontal="center" vertical="top" wrapText="1"/>
    </xf>
    <xf numFmtId="164" fontId="2" fillId="2" borderId="3" xfId="0" applyNumberFormat="1" applyFont="1" applyFill="1" applyBorder="1" applyAlignment="1" applyProtection="1">
      <alignment horizontal="center" vertical="top" wrapText="1"/>
    </xf>
    <xf numFmtId="3" fontId="1" fillId="0" borderId="6" xfId="0" applyNumberFormat="1" applyFont="1" applyBorder="1" applyAlignment="1" applyProtection="1">
      <alignment horizontal="center" vertical="top" wrapText="1"/>
    </xf>
    <xf numFmtId="3" fontId="1" fillId="0" borderId="14" xfId="0" applyNumberFormat="1" applyFont="1" applyBorder="1" applyAlignment="1" applyProtection="1">
      <alignment horizontal="center" vertical="top" wrapText="1"/>
    </xf>
    <xf numFmtId="0" fontId="2" fillId="0" borderId="21" xfId="0" applyFont="1" applyBorder="1" applyAlignment="1" applyProtection="1">
      <alignment horizontal="left" vertical="top" wrapText="1"/>
    </xf>
    <xf numFmtId="164" fontId="2" fillId="0" borderId="22" xfId="0" applyNumberFormat="1" applyFont="1" applyBorder="1" applyAlignment="1" applyProtection="1">
      <alignment horizontal="center" vertical="top" wrapText="1"/>
    </xf>
    <xf numFmtId="164" fontId="2" fillId="0" borderId="23" xfId="0" applyNumberFormat="1" applyFont="1" applyBorder="1" applyAlignment="1" applyProtection="1">
      <alignment horizontal="center" vertical="top" wrapText="1"/>
    </xf>
    <xf numFmtId="0" fontId="1" fillId="0" borderId="24" xfId="0" applyFont="1" applyBorder="1" applyAlignment="1" applyProtection="1">
      <alignment horizontal="left" vertical="top" wrapText="1"/>
    </xf>
    <xf numFmtId="0" fontId="1" fillId="2" borderId="6" xfId="0" applyFont="1" applyFill="1" applyBorder="1" applyAlignment="1" applyProtection="1">
      <alignment horizontal="center" vertical="top"/>
    </xf>
    <xf numFmtId="164" fontId="1" fillId="0" borderId="25" xfId="0" applyNumberFormat="1" applyFont="1" applyBorder="1" applyAlignment="1" applyProtection="1">
      <alignment horizontal="center" vertical="top"/>
    </xf>
    <xf numFmtId="164" fontId="0" fillId="0" borderId="26" xfId="0" applyNumberFormat="1" applyBorder="1" applyAlignment="1" applyProtection="1">
      <alignment horizontal="center" vertical="top"/>
    </xf>
    <xf numFmtId="164" fontId="1" fillId="0" borderId="6" xfId="0" applyNumberFormat="1" applyFont="1" applyBorder="1" applyAlignment="1" applyProtection="1">
      <alignment horizontal="center" vertical="top"/>
    </xf>
    <xf numFmtId="164" fontId="0" fillId="0" borderId="27" xfId="0" applyNumberFormat="1" applyBorder="1" applyAlignment="1" applyProtection="1">
      <alignment horizontal="center" vertical="top"/>
    </xf>
    <xf numFmtId="2" fontId="1" fillId="2" borderId="11" xfId="0" applyNumberFormat="1" applyFont="1" applyFill="1" applyBorder="1" applyAlignment="1" applyProtection="1">
      <alignment wrapText="1" shrinkToFit="1"/>
    </xf>
    <xf numFmtId="0" fontId="1" fillId="0" borderId="14" xfId="0" applyFont="1" applyBorder="1" applyAlignment="1" applyProtection="1">
      <alignment horizontal="center" vertical="top"/>
    </xf>
    <xf numFmtId="164" fontId="1" fillId="0" borderId="14" xfId="0" applyNumberFormat="1" applyFont="1" applyBorder="1" applyAlignment="1" applyProtection="1">
      <alignment horizontal="center" vertical="top"/>
    </xf>
    <xf numFmtId="164" fontId="1" fillId="0" borderId="15" xfId="0" applyNumberFormat="1" applyFont="1" applyBorder="1" applyAlignment="1" applyProtection="1">
      <alignment horizontal="center" vertical="top"/>
    </xf>
    <xf numFmtId="0" fontId="1" fillId="0" borderId="28" xfId="0" applyFont="1" applyBorder="1" applyAlignment="1" applyProtection="1">
      <alignment horizontal="center" vertical="top"/>
    </xf>
    <xf numFmtId="164" fontId="1" fillId="0" borderId="28" xfId="0" applyNumberFormat="1" applyFont="1" applyBorder="1" applyAlignment="1" applyProtection="1">
      <alignment horizontal="center" vertical="top"/>
    </xf>
    <xf numFmtId="164" fontId="1" fillId="0" borderId="29" xfId="0" applyNumberFormat="1" applyFont="1" applyBorder="1" applyAlignment="1" applyProtection="1">
      <alignment horizontal="center" vertical="top"/>
    </xf>
    <xf numFmtId="0" fontId="0" fillId="0" borderId="0" xfId="0" applyAlignment="1" applyProtection="1">
      <alignment horizontal="center"/>
    </xf>
    <xf numFmtId="0" fontId="0" fillId="0" borderId="30" xfId="0" applyBorder="1" applyAlignment="1" applyProtection="1"/>
    <xf numFmtId="0" fontId="0" fillId="0" borderId="0" xfId="0" applyFont="1" applyAlignment="1" applyProtection="1"/>
    <xf numFmtId="49" fontId="0" fillId="0" borderId="0" xfId="0" applyNumberFormat="1" applyAlignment="1" applyProtection="1"/>
    <xf numFmtId="0" fontId="1" fillId="0" borderId="0" xfId="0" applyFont="1" applyAlignment="1" applyProtection="1"/>
    <xf numFmtId="0" fontId="2" fillId="0" borderId="33" xfId="0" applyFont="1" applyBorder="1" applyAlignment="1" applyProtection="1">
      <alignment horizontal="center" vertical="center" wrapText="1"/>
    </xf>
    <xf numFmtId="0" fontId="2" fillId="0" borderId="12" xfId="0" applyFont="1" applyBorder="1" applyAlignment="1" applyProtection="1">
      <alignment horizontal="justify" vertical="top" wrapText="1"/>
    </xf>
    <xf numFmtId="49" fontId="2" fillId="0" borderId="2" xfId="0" applyNumberFormat="1" applyFont="1" applyBorder="1" applyAlignment="1" applyProtection="1">
      <alignment horizontal="center" vertical="top" wrapText="1"/>
    </xf>
    <xf numFmtId="49" fontId="2" fillId="0" borderId="32" xfId="0" applyNumberFormat="1" applyFont="1" applyBorder="1" applyAlignment="1" applyProtection="1">
      <alignment horizontal="center" vertical="top" wrapText="1"/>
    </xf>
    <xf numFmtId="164" fontId="2" fillId="0" borderId="33" xfId="0" applyNumberFormat="1" applyFont="1" applyBorder="1" applyAlignment="1" applyProtection="1">
      <alignment horizontal="center" vertical="top" wrapText="1"/>
    </xf>
    <xf numFmtId="0" fontId="2" fillId="0" borderId="1" xfId="0" applyFont="1" applyBorder="1" applyAlignment="1" applyProtection="1">
      <alignment horizontal="justify" vertical="top" wrapText="1"/>
    </xf>
    <xf numFmtId="0" fontId="1" fillId="0" borderId="34" xfId="0" applyFont="1" applyBorder="1" applyAlignment="1" applyProtection="1">
      <alignment horizontal="justify" vertical="top" wrapText="1"/>
    </xf>
    <xf numFmtId="49" fontId="1" fillId="0" borderId="25" xfId="0" applyNumberFormat="1" applyFont="1" applyBorder="1" applyAlignment="1" applyProtection="1">
      <alignment horizontal="center" vertical="top" wrapText="1"/>
    </xf>
    <xf numFmtId="49" fontId="1" fillId="0" borderId="35" xfId="0" applyNumberFormat="1" applyFont="1" applyBorder="1" applyAlignment="1" applyProtection="1">
      <alignment horizontal="center" vertical="top" wrapText="1"/>
    </xf>
    <xf numFmtId="49" fontId="1" fillId="0" borderId="36" xfId="0" applyNumberFormat="1" applyFont="1" applyBorder="1" applyAlignment="1" applyProtection="1">
      <alignment horizontal="center" vertical="top" wrapText="1"/>
    </xf>
    <xf numFmtId="164" fontId="1" fillId="0" borderId="25" xfId="0" applyNumberFormat="1" applyFont="1" applyBorder="1" applyAlignment="1" applyProtection="1">
      <alignment horizontal="center" vertical="top" wrapText="1"/>
    </xf>
    <xf numFmtId="164" fontId="1" fillId="0" borderId="26" xfId="0" applyNumberFormat="1" applyFont="1" applyBorder="1" applyAlignment="1" applyProtection="1">
      <alignment horizontal="center" vertical="top" wrapText="1"/>
    </xf>
    <xf numFmtId="0" fontId="1" fillId="0" borderId="8" xfId="0" applyFont="1" applyBorder="1" applyAlignment="1" applyProtection="1">
      <alignment horizontal="justify" vertical="top" wrapText="1"/>
    </xf>
    <xf numFmtId="49" fontId="1" fillId="0" borderId="14" xfId="0" applyNumberFormat="1" applyFont="1" applyBorder="1" applyAlignment="1" applyProtection="1">
      <alignment horizontal="center" vertical="top" wrapText="1"/>
    </xf>
    <xf numFmtId="0" fontId="1" fillId="0" borderId="11" xfId="0" applyFont="1" applyBorder="1" applyAlignment="1" applyProtection="1">
      <alignment horizontal="justify" vertical="top" wrapText="1"/>
    </xf>
    <xf numFmtId="49" fontId="1" fillId="0" borderId="9" xfId="0" applyNumberFormat="1" applyFont="1" applyBorder="1" applyAlignment="1" applyProtection="1">
      <alignment horizontal="center" vertical="top" wrapText="1"/>
    </xf>
    <xf numFmtId="0" fontId="0" fillId="0" borderId="0" xfId="0" applyBorder="1" applyAlignment="1" applyProtection="1"/>
    <xf numFmtId="0" fontId="1" fillId="0" borderId="5" xfId="0" applyFont="1" applyBorder="1" applyAlignment="1" applyProtection="1">
      <alignment horizontal="justify" vertical="top" wrapText="1"/>
    </xf>
    <xf numFmtId="49" fontId="1" fillId="0" borderId="6" xfId="0" applyNumberFormat="1" applyFont="1" applyBorder="1" applyAlignment="1" applyProtection="1">
      <alignment horizontal="center" vertical="top" wrapText="1"/>
    </xf>
    <xf numFmtId="0" fontId="1" fillId="3" borderId="8" xfId="0" applyFont="1" applyFill="1" applyBorder="1" applyAlignment="1" applyProtection="1">
      <alignment horizontal="justify" vertical="top" wrapText="1"/>
    </xf>
    <xf numFmtId="49" fontId="1" fillId="3" borderId="14" xfId="0" applyNumberFormat="1" applyFont="1" applyFill="1" applyBorder="1" applyAlignment="1" applyProtection="1">
      <alignment horizontal="center" vertical="top" wrapText="1"/>
    </xf>
    <xf numFmtId="164" fontId="1" fillId="3" borderId="14" xfId="0" applyNumberFormat="1" applyFont="1" applyFill="1" applyBorder="1" applyAlignment="1" applyProtection="1">
      <alignment horizontal="center" vertical="top" wrapText="1"/>
    </xf>
    <xf numFmtId="164" fontId="1" fillId="3" borderId="15" xfId="0" applyNumberFormat="1" applyFont="1" applyFill="1" applyBorder="1" applyAlignment="1" applyProtection="1">
      <alignment horizontal="center" vertical="top" wrapText="1"/>
    </xf>
    <xf numFmtId="0" fontId="1" fillId="3" borderId="16" xfId="0" applyFont="1" applyFill="1" applyBorder="1" applyAlignment="1" applyProtection="1">
      <alignment horizontal="justify" vertical="top" wrapText="1"/>
    </xf>
    <xf numFmtId="49" fontId="1" fillId="3" borderId="17" xfId="0" applyNumberFormat="1" applyFont="1" applyFill="1" applyBorder="1" applyAlignment="1" applyProtection="1">
      <alignment horizontal="center" vertical="top" wrapText="1"/>
    </xf>
    <xf numFmtId="164" fontId="1" fillId="3" borderId="17" xfId="0" applyNumberFormat="1" applyFont="1" applyFill="1" applyBorder="1" applyAlignment="1" applyProtection="1">
      <alignment horizontal="center" vertical="top" wrapText="1"/>
    </xf>
    <xf numFmtId="164" fontId="1" fillId="3" borderId="18" xfId="0" applyNumberFormat="1" applyFont="1" applyFill="1" applyBorder="1" applyAlignment="1" applyProtection="1">
      <alignment horizontal="center" vertical="top" wrapText="1"/>
    </xf>
    <xf numFmtId="49" fontId="1" fillId="0" borderId="2" xfId="0" applyNumberFormat="1" applyFont="1" applyBorder="1" applyAlignment="1" applyProtection="1">
      <alignment horizontal="center" vertical="top" wrapText="1"/>
    </xf>
    <xf numFmtId="49" fontId="6" fillId="0" borderId="2" xfId="0" applyNumberFormat="1" applyFont="1" applyBorder="1" applyAlignment="1" applyProtection="1">
      <alignment horizontal="center" vertical="top" wrapText="1"/>
    </xf>
    <xf numFmtId="164" fontId="6" fillId="0" borderId="2" xfId="0" applyNumberFormat="1" applyFont="1" applyBorder="1" applyAlignment="1" applyProtection="1">
      <alignment horizontal="center" vertical="top" wrapText="1"/>
    </xf>
    <xf numFmtId="164" fontId="6" fillId="0" borderId="3" xfId="0" applyNumberFormat="1" applyFont="1" applyBorder="1" applyAlignment="1" applyProtection="1">
      <alignment horizontal="center" vertical="top" wrapText="1"/>
    </xf>
    <xf numFmtId="49" fontId="5" fillId="0" borderId="6" xfId="0" applyNumberFormat="1" applyFont="1" applyBorder="1" applyAlignment="1" applyProtection="1">
      <alignment horizontal="center" vertical="top" wrapText="1"/>
    </xf>
    <xf numFmtId="164" fontId="5" fillId="0" borderId="6" xfId="0" applyNumberFormat="1" applyFont="1" applyBorder="1" applyAlignment="1" applyProtection="1">
      <alignment horizontal="center" vertical="top" wrapText="1"/>
    </xf>
    <xf numFmtId="164" fontId="5" fillId="0" borderId="13" xfId="0" applyNumberFormat="1" applyFont="1" applyBorder="1" applyAlignment="1" applyProtection="1">
      <alignment horizontal="center" vertical="top" wrapText="1"/>
    </xf>
    <xf numFmtId="49" fontId="5" fillId="0" borderId="14" xfId="0" applyNumberFormat="1" applyFont="1" applyBorder="1" applyAlignment="1" applyProtection="1">
      <alignment horizontal="center" vertical="top" wrapText="1"/>
    </xf>
    <xf numFmtId="164" fontId="5" fillId="0" borderId="14" xfId="0" applyNumberFormat="1" applyFont="1" applyBorder="1" applyAlignment="1" applyProtection="1">
      <alignment horizontal="center" vertical="top" wrapText="1"/>
    </xf>
    <xf numFmtId="164" fontId="5" fillId="0" borderId="15" xfId="0" applyNumberFormat="1" applyFont="1" applyBorder="1" applyAlignment="1" applyProtection="1">
      <alignment horizontal="center" vertical="top" wrapText="1"/>
    </xf>
    <xf numFmtId="49" fontId="5" fillId="0" borderId="9" xfId="0" applyNumberFormat="1" applyFont="1" applyBorder="1" applyAlignment="1" applyProtection="1">
      <alignment horizontal="center" vertical="top" wrapText="1"/>
    </xf>
    <xf numFmtId="164" fontId="5" fillId="0" borderId="9" xfId="0" applyNumberFormat="1" applyFont="1" applyBorder="1" applyAlignment="1" applyProtection="1">
      <alignment horizontal="center" vertical="top" wrapText="1"/>
    </xf>
    <xf numFmtId="164" fontId="5" fillId="0" borderId="10" xfId="0" applyNumberFormat="1" applyFont="1" applyBorder="1" applyAlignment="1" applyProtection="1">
      <alignment horizontal="center" vertical="top" wrapText="1"/>
    </xf>
    <xf numFmtId="0" fontId="1" fillId="3" borderId="21" xfId="0" applyFont="1" applyFill="1" applyBorder="1" applyAlignment="1" applyProtection="1">
      <alignment horizontal="justify" vertical="top" wrapText="1"/>
    </xf>
    <xf numFmtId="49" fontId="1" fillId="3" borderId="20" xfId="0" applyNumberFormat="1" applyFont="1" applyFill="1" applyBorder="1" applyAlignment="1" applyProtection="1">
      <alignment horizontal="center" vertical="top" wrapText="1"/>
    </xf>
    <xf numFmtId="49" fontId="1" fillId="3" borderId="0" xfId="0" applyNumberFormat="1" applyFont="1" applyFill="1" applyBorder="1" applyAlignment="1" applyProtection="1">
      <alignment horizontal="center" vertical="top" wrapText="1"/>
    </xf>
    <xf numFmtId="49" fontId="1" fillId="3" borderId="37" xfId="0" applyNumberFormat="1" applyFont="1" applyFill="1" applyBorder="1" applyAlignment="1" applyProtection="1">
      <alignment horizontal="center" vertical="top" wrapText="1"/>
    </xf>
    <xf numFmtId="164" fontId="1" fillId="3" borderId="20" xfId="0" applyNumberFormat="1" applyFont="1" applyFill="1" applyBorder="1" applyAlignment="1" applyProtection="1">
      <alignment horizontal="center" vertical="top" wrapText="1"/>
    </xf>
    <xf numFmtId="164" fontId="1" fillId="3" borderId="38" xfId="0" applyNumberFormat="1" applyFont="1" applyFill="1" applyBorder="1" applyAlignment="1" applyProtection="1">
      <alignment horizontal="center" vertical="top" wrapText="1"/>
    </xf>
    <xf numFmtId="0" fontId="2" fillId="0" borderId="39" xfId="0" applyFont="1" applyBorder="1" applyAlignment="1" applyProtection="1">
      <alignment horizontal="justify" vertical="top" wrapText="1"/>
    </xf>
    <xf numFmtId="49" fontId="2" fillId="0" borderId="28" xfId="0" applyNumberFormat="1" applyFont="1" applyBorder="1" applyAlignment="1" applyProtection="1">
      <alignment horizontal="center" vertical="top" wrapText="1"/>
    </xf>
    <xf numFmtId="164" fontId="2" fillId="0" borderId="28" xfId="0" applyNumberFormat="1" applyFont="1" applyBorder="1" applyAlignment="1" applyProtection="1">
      <alignment horizontal="center" vertical="top" wrapText="1"/>
    </xf>
    <xf numFmtId="164" fontId="2" fillId="0" borderId="29" xfId="0" applyNumberFormat="1" applyFont="1" applyBorder="1" applyAlignment="1" applyProtection="1">
      <alignment horizontal="center" vertical="top" wrapText="1"/>
    </xf>
    <xf numFmtId="0" fontId="1" fillId="3" borderId="5" xfId="0" applyFont="1" applyFill="1" applyBorder="1" applyAlignment="1" applyProtection="1">
      <alignment horizontal="justify" vertical="top" wrapText="1"/>
    </xf>
    <xf numFmtId="49" fontId="1" fillId="3" borderId="6" xfId="0" applyNumberFormat="1" applyFont="1" applyFill="1" applyBorder="1" applyAlignment="1" applyProtection="1">
      <alignment horizontal="center" vertical="top" wrapText="1"/>
    </xf>
    <xf numFmtId="164" fontId="1" fillId="3" borderId="6" xfId="0" applyNumberFormat="1" applyFont="1" applyFill="1" applyBorder="1" applyAlignment="1" applyProtection="1">
      <alignment horizontal="center" vertical="top" wrapText="1"/>
    </xf>
    <xf numFmtId="164" fontId="1" fillId="3" borderId="13" xfId="0" applyNumberFormat="1" applyFont="1" applyFill="1" applyBorder="1" applyAlignment="1" applyProtection="1">
      <alignment horizontal="center" vertical="top" wrapText="1"/>
    </xf>
    <xf numFmtId="0" fontId="1" fillId="3" borderId="11" xfId="0" applyFont="1" applyFill="1" applyBorder="1" applyAlignment="1" applyProtection="1">
      <alignment horizontal="justify" vertical="top" wrapText="1"/>
    </xf>
    <xf numFmtId="49" fontId="1" fillId="3" borderId="9" xfId="0" applyNumberFormat="1" applyFont="1" applyFill="1" applyBorder="1" applyAlignment="1" applyProtection="1">
      <alignment horizontal="center" vertical="top" wrapText="1"/>
    </xf>
    <xf numFmtId="164" fontId="1" fillId="3" borderId="9" xfId="0" applyNumberFormat="1" applyFont="1" applyFill="1" applyBorder="1" applyAlignment="1" applyProtection="1">
      <alignment horizontal="center" vertical="top" wrapText="1"/>
    </xf>
    <xf numFmtId="164" fontId="1" fillId="3" borderId="10" xfId="0" applyNumberFormat="1" applyFont="1" applyFill="1" applyBorder="1" applyAlignment="1" applyProtection="1">
      <alignment horizontal="center" vertical="top" wrapText="1"/>
    </xf>
    <xf numFmtId="0" fontId="1" fillId="0" borderId="16" xfId="0" applyFont="1" applyBorder="1" applyAlignment="1" applyProtection="1">
      <alignment horizontal="justify" vertical="top" wrapText="1"/>
    </xf>
    <xf numFmtId="49" fontId="1" fillId="0" borderId="17" xfId="0" applyNumberFormat="1" applyFont="1" applyBorder="1" applyAlignment="1" applyProtection="1">
      <alignment horizontal="center" vertical="top" wrapText="1"/>
    </xf>
    <xf numFmtId="0" fontId="2" fillId="0" borderId="1" xfId="0" applyFont="1" applyBorder="1" applyAlignment="1" applyProtection="1">
      <alignment vertical="top" wrapText="1"/>
    </xf>
    <xf numFmtId="0" fontId="0" fillId="0" borderId="38" xfId="0" applyBorder="1" applyAlignment="1" applyProtection="1"/>
    <xf numFmtId="0" fontId="2" fillId="3" borderId="12" xfId="0" applyFont="1" applyFill="1" applyBorder="1" applyAlignment="1" applyProtection="1">
      <alignment vertical="top" wrapText="1"/>
    </xf>
    <xf numFmtId="49" fontId="1" fillId="3" borderId="2" xfId="0" applyNumberFormat="1" applyFont="1" applyFill="1" applyBorder="1" applyAlignment="1" applyProtection="1">
      <alignment horizontal="center" vertical="top" wrapText="1"/>
    </xf>
    <xf numFmtId="49" fontId="2" fillId="3" borderId="2" xfId="0" applyNumberFormat="1" applyFont="1" applyFill="1" applyBorder="1" applyAlignment="1" applyProtection="1">
      <alignment horizontal="center" vertical="top" wrapText="1"/>
    </xf>
    <xf numFmtId="164" fontId="1" fillId="3" borderId="2" xfId="0" applyNumberFormat="1" applyFont="1" applyFill="1" applyBorder="1" applyAlignment="1" applyProtection="1">
      <alignment horizontal="center" vertical="top" wrapText="1"/>
    </xf>
    <xf numFmtId="164" fontId="1" fillId="3" borderId="4" xfId="0" applyNumberFormat="1" applyFont="1" applyFill="1" applyBorder="1" applyAlignment="1" applyProtection="1">
      <alignment horizontal="center" vertical="top" wrapText="1"/>
    </xf>
    <xf numFmtId="164" fontId="1" fillId="3" borderId="7" xfId="0" applyNumberFormat="1" applyFont="1" applyFill="1" applyBorder="1" applyAlignment="1" applyProtection="1">
      <alignment horizontal="center" vertical="top" wrapText="1"/>
    </xf>
    <xf numFmtId="0" fontId="1" fillId="3" borderId="39" xfId="0" applyFont="1" applyFill="1" applyBorder="1" applyAlignment="1" applyProtection="1">
      <alignment horizontal="justify" vertical="top" wrapText="1"/>
    </xf>
    <xf numFmtId="0" fontId="1" fillId="0" borderId="8" xfId="0" applyFont="1" applyBorder="1" applyAlignment="1" applyProtection="1">
      <alignment vertical="top" wrapText="1"/>
    </xf>
    <xf numFmtId="0" fontId="1" fillId="0" borderId="1" xfId="0" applyFont="1" applyBorder="1" applyAlignment="1" applyProtection="1">
      <alignment horizontal="justify" vertical="top" wrapText="1"/>
    </xf>
    <xf numFmtId="0" fontId="0" fillId="0" borderId="21" xfId="0" applyBorder="1" applyAlignment="1" applyProtection="1"/>
    <xf numFmtId="164" fontId="1" fillId="0" borderId="40" xfId="0" applyNumberFormat="1" applyFont="1" applyBorder="1" applyAlignment="1" applyProtection="1">
      <alignment horizontal="center" vertical="top" wrapText="1"/>
    </xf>
    <xf numFmtId="0" fontId="1" fillId="0" borderId="1" xfId="0" applyFont="1" applyBorder="1" applyAlignment="1" applyProtection="1">
      <alignment vertical="top" wrapText="1"/>
    </xf>
    <xf numFmtId="0" fontId="1" fillId="0" borderId="5" xfId="0" applyFont="1" applyBorder="1" applyAlignment="1" applyProtection="1">
      <alignment vertical="top" wrapText="1"/>
    </xf>
    <xf numFmtId="0" fontId="1" fillId="0" borderId="11" xfId="0" applyFont="1" applyBorder="1" applyAlignment="1" applyProtection="1">
      <alignment vertical="top" wrapText="1"/>
    </xf>
    <xf numFmtId="49" fontId="2" fillId="0" borderId="3" xfId="0" applyNumberFormat="1" applyFont="1" applyBorder="1" applyAlignment="1" applyProtection="1">
      <alignment horizontal="center" vertical="top" wrapText="1"/>
    </xf>
    <xf numFmtId="49" fontId="2" fillId="0" borderId="41" xfId="0" applyNumberFormat="1" applyFont="1" applyBorder="1" applyAlignment="1" applyProtection="1">
      <alignment horizontal="center" vertical="top" wrapText="1"/>
    </xf>
    <xf numFmtId="49" fontId="2" fillId="0" borderId="17" xfId="0" applyNumberFormat="1" applyFont="1" applyBorder="1" applyAlignment="1" applyProtection="1">
      <alignment horizontal="center" vertical="top" wrapText="1"/>
    </xf>
    <xf numFmtId="164" fontId="2" fillId="0" borderId="17" xfId="0" applyNumberFormat="1" applyFont="1" applyBorder="1" applyAlignment="1" applyProtection="1">
      <alignment horizontal="center" vertical="top" wrapText="1"/>
    </xf>
    <xf numFmtId="164" fontId="2" fillId="0" borderId="18" xfId="0" applyNumberFormat="1" applyFont="1" applyBorder="1" applyAlignment="1" applyProtection="1">
      <alignment horizontal="center" vertical="top" wrapText="1"/>
    </xf>
    <xf numFmtId="0" fontId="2" fillId="0" borderId="39" xfId="0" applyFont="1" applyBorder="1" applyAlignment="1" applyProtection="1">
      <alignment vertical="top" wrapText="1"/>
    </xf>
    <xf numFmtId="49" fontId="1" fillId="0" borderId="0" xfId="0" applyNumberFormat="1" applyFont="1" applyAlignment="1" applyProtection="1"/>
    <xf numFmtId="0" fontId="2" fillId="0" borderId="20" xfId="0" applyFont="1" applyBorder="1" applyAlignment="1" applyProtection="1">
      <alignment horizontal="center" vertical="top" wrapText="1"/>
    </xf>
    <xf numFmtId="49" fontId="2" fillId="0" borderId="20" xfId="0" applyNumberFormat="1" applyFont="1" applyBorder="1" applyAlignment="1" applyProtection="1">
      <alignment horizontal="center" vertical="top" wrapText="1"/>
    </xf>
    <xf numFmtId="164" fontId="2" fillId="0" borderId="42" xfId="0" applyNumberFormat="1" applyFont="1" applyBorder="1" applyAlignment="1" applyProtection="1">
      <alignment horizontal="center" vertical="top" wrapText="1"/>
    </xf>
    <xf numFmtId="0" fontId="1" fillId="0" borderId="43" xfId="0" applyFont="1" applyBorder="1" applyAlignment="1" applyProtection="1">
      <alignment horizontal="center" vertical="top" wrapText="1"/>
    </xf>
    <xf numFmtId="0" fontId="1" fillId="0" borderId="44" xfId="0" applyFont="1" applyBorder="1" applyAlignment="1" applyProtection="1">
      <alignment horizontal="center" vertical="top" wrapText="1"/>
    </xf>
    <xf numFmtId="0" fontId="1" fillId="0" borderId="41" xfId="0" applyFont="1" applyBorder="1" applyAlignment="1" applyProtection="1">
      <alignment horizontal="center" vertical="top" wrapText="1"/>
    </xf>
    <xf numFmtId="0" fontId="2" fillId="0" borderId="31" xfId="0" applyFont="1" applyBorder="1" applyAlignment="1" applyProtection="1">
      <alignment horizontal="center" vertical="top" wrapText="1"/>
    </xf>
    <xf numFmtId="0" fontId="1" fillId="0" borderId="25" xfId="0" applyFont="1" applyBorder="1" applyAlignment="1" applyProtection="1">
      <alignment horizontal="center" vertical="top" wrapText="1"/>
    </xf>
    <xf numFmtId="49" fontId="1" fillId="0" borderId="43" xfId="0" applyNumberFormat="1" applyFont="1" applyBorder="1" applyAlignment="1" applyProtection="1">
      <alignment horizontal="center" vertical="top" wrapText="1"/>
    </xf>
    <xf numFmtId="0" fontId="1" fillId="3" borderId="14" xfId="0" applyFont="1" applyFill="1" applyBorder="1" applyAlignment="1" applyProtection="1">
      <alignment horizontal="center" vertical="top" wrapText="1"/>
    </xf>
    <xf numFmtId="49" fontId="1" fillId="3" borderId="43" xfId="0" applyNumberFormat="1" applyFont="1" applyFill="1" applyBorder="1" applyAlignment="1" applyProtection="1">
      <alignment horizontal="center" vertical="top" wrapText="1"/>
    </xf>
    <xf numFmtId="0" fontId="1" fillId="3" borderId="28" xfId="0" applyFont="1" applyFill="1" applyBorder="1" applyAlignment="1" applyProtection="1">
      <alignment horizontal="center" vertical="top" wrapText="1"/>
    </xf>
    <xf numFmtId="0" fontId="1" fillId="0" borderId="45" xfId="0" applyFont="1" applyBorder="1" applyAlignment="1" applyProtection="1">
      <alignment horizontal="justify" vertical="top" wrapText="1"/>
    </xf>
    <xf numFmtId="0" fontId="1" fillId="0" borderId="46" xfId="0" applyFont="1" applyBorder="1" applyAlignment="1" applyProtection="1">
      <alignment horizontal="justify" vertical="top" wrapText="1"/>
    </xf>
    <xf numFmtId="0" fontId="1" fillId="0" borderId="47" xfId="0" applyFont="1" applyBorder="1" applyAlignment="1" applyProtection="1">
      <alignment horizontal="justify" vertical="top" wrapText="1"/>
    </xf>
    <xf numFmtId="0" fontId="1" fillId="0" borderId="28" xfId="0" applyFont="1" applyBorder="1" applyAlignment="1" applyProtection="1">
      <alignment horizontal="center" vertical="top" wrapText="1"/>
    </xf>
    <xf numFmtId="49" fontId="6" fillId="0" borderId="42" xfId="0" applyNumberFormat="1" applyFont="1" applyBorder="1" applyAlignment="1" applyProtection="1">
      <alignment horizontal="center" vertical="top" wrapText="1"/>
    </xf>
    <xf numFmtId="0" fontId="1" fillId="0" borderId="22" xfId="0" applyFont="1" applyBorder="1" applyAlignment="1" applyProtection="1">
      <alignment horizontal="center" vertical="top" wrapText="1"/>
    </xf>
    <xf numFmtId="49" fontId="2" fillId="0" borderId="42" xfId="0" applyNumberFormat="1" applyFont="1" applyBorder="1" applyAlignment="1" applyProtection="1">
      <alignment horizontal="center" vertical="top" wrapText="1"/>
    </xf>
    <xf numFmtId="0" fontId="1" fillId="3" borderId="46" xfId="0" applyFont="1" applyFill="1" applyBorder="1" applyAlignment="1" applyProtection="1">
      <alignment horizontal="justify" vertical="top" wrapText="1"/>
    </xf>
    <xf numFmtId="0" fontId="1" fillId="3" borderId="9" xfId="0" applyFont="1" applyFill="1" applyBorder="1" applyAlignment="1" applyProtection="1">
      <alignment horizontal="center" vertical="top" wrapText="1"/>
    </xf>
    <xf numFmtId="0" fontId="1" fillId="3" borderId="20" xfId="0" applyFont="1" applyFill="1" applyBorder="1" applyAlignment="1" applyProtection="1">
      <alignment horizontal="center" vertical="top" wrapText="1"/>
    </xf>
    <xf numFmtId="0" fontId="2" fillId="0" borderId="48" xfId="0" applyFont="1" applyBorder="1" applyAlignment="1" applyProtection="1">
      <alignment horizontal="justify" vertical="top" wrapText="1"/>
    </xf>
    <xf numFmtId="49" fontId="2" fillId="0" borderId="49" xfId="0" applyNumberFormat="1" applyFont="1" applyBorder="1" applyAlignment="1" applyProtection="1">
      <alignment horizontal="center" vertical="top" wrapText="1"/>
    </xf>
    <xf numFmtId="0" fontId="1" fillId="3" borderId="45" xfId="0" applyFont="1" applyFill="1" applyBorder="1" applyAlignment="1" applyProtection="1">
      <alignment horizontal="justify" vertical="top" wrapText="1"/>
    </xf>
    <xf numFmtId="0" fontId="1" fillId="3" borderId="25" xfId="0" applyFont="1" applyFill="1" applyBorder="1" applyAlignment="1" applyProtection="1">
      <alignment horizontal="center" vertical="top" wrapText="1"/>
    </xf>
    <xf numFmtId="0" fontId="1" fillId="3" borderId="47" xfId="0" applyFont="1" applyFill="1" applyBorder="1" applyAlignment="1" applyProtection="1">
      <alignment horizontal="justify" vertical="top" wrapText="1"/>
    </xf>
    <xf numFmtId="49" fontId="1" fillId="0" borderId="44" xfId="0" applyNumberFormat="1" applyFont="1" applyBorder="1" applyAlignment="1" applyProtection="1">
      <alignment horizontal="center" vertical="top" wrapText="1"/>
    </xf>
    <xf numFmtId="49" fontId="1" fillId="0" borderId="50" xfId="0" applyNumberFormat="1" applyFont="1" applyBorder="1" applyAlignment="1" applyProtection="1">
      <alignment horizontal="center" vertical="top" wrapText="1"/>
    </xf>
    <xf numFmtId="0" fontId="2" fillId="3" borderId="1" xfId="0" applyFont="1" applyFill="1" applyBorder="1" applyAlignment="1" applyProtection="1">
      <alignment vertical="top" wrapText="1"/>
    </xf>
    <xf numFmtId="0" fontId="2" fillId="3" borderId="2" xfId="0" applyFont="1" applyFill="1" applyBorder="1" applyAlignment="1" applyProtection="1">
      <alignment horizontal="center" vertical="top" wrapText="1"/>
    </xf>
    <xf numFmtId="49" fontId="2" fillId="3" borderId="42" xfId="0" applyNumberFormat="1" applyFont="1" applyFill="1" applyBorder="1" applyAlignment="1" applyProtection="1">
      <alignment horizontal="center" vertical="top" wrapText="1"/>
    </xf>
    <xf numFmtId="164" fontId="2" fillId="3" borderId="2" xfId="0" applyNumberFormat="1" applyFont="1" applyFill="1" applyBorder="1" applyAlignment="1" applyProtection="1">
      <alignment horizontal="center" vertical="top" wrapText="1"/>
    </xf>
    <xf numFmtId="164" fontId="2" fillId="3" borderId="3" xfId="0" applyNumberFormat="1" applyFont="1" applyFill="1" applyBorder="1" applyAlignment="1" applyProtection="1">
      <alignment horizontal="center" vertical="top" wrapText="1"/>
    </xf>
    <xf numFmtId="0" fontId="1" fillId="3" borderId="14" xfId="0" applyFont="1" applyFill="1" applyBorder="1" applyAlignment="1" applyProtection="1">
      <alignment horizontal="justify" vertical="top" wrapText="1"/>
    </xf>
    <xf numFmtId="0" fontId="2" fillId="0" borderId="12" xfId="0" applyFont="1" applyBorder="1" applyAlignment="1" applyProtection="1">
      <alignment vertical="top" wrapText="1"/>
    </xf>
    <xf numFmtId="0" fontId="1" fillId="0" borderId="46" xfId="0" applyFont="1" applyBorder="1" applyAlignment="1" applyProtection="1">
      <alignment vertical="top" wrapText="1"/>
    </xf>
    <xf numFmtId="0" fontId="1" fillId="0" borderId="12" xfId="0" applyFont="1" applyBorder="1" applyAlignment="1" applyProtection="1">
      <alignment vertical="top" wrapText="1"/>
    </xf>
    <xf numFmtId="0" fontId="1" fillId="0" borderId="45" xfId="0" applyFont="1" applyBorder="1" applyAlignment="1" applyProtection="1">
      <alignment vertical="top" wrapText="1"/>
    </xf>
    <xf numFmtId="0" fontId="1" fillId="0" borderId="47" xfId="0" applyFont="1" applyBorder="1" applyAlignment="1" applyProtection="1">
      <alignment vertical="top" wrapText="1"/>
    </xf>
    <xf numFmtId="0" fontId="2" fillId="0" borderId="14" xfId="0" applyFont="1" applyBorder="1" applyAlignment="1" applyProtection="1">
      <alignment horizontal="justify" vertical="top" wrapText="1"/>
    </xf>
    <xf numFmtId="0" fontId="2" fillId="0" borderId="14" xfId="0" applyFont="1" applyBorder="1" applyAlignment="1" applyProtection="1">
      <alignment horizontal="center" vertical="top" wrapText="1"/>
    </xf>
    <xf numFmtId="49" fontId="2" fillId="0" borderId="14" xfId="0" applyNumberFormat="1" applyFont="1" applyBorder="1" applyAlignment="1" applyProtection="1">
      <alignment horizontal="center" vertical="top" wrapText="1"/>
    </xf>
    <xf numFmtId="164" fontId="2" fillId="0" borderId="14" xfId="0" applyNumberFormat="1" applyFont="1" applyBorder="1" applyAlignment="1" applyProtection="1">
      <alignment horizontal="center" vertical="top" wrapText="1"/>
    </xf>
    <xf numFmtId="49" fontId="2" fillId="0" borderId="22" xfId="0" applyNumberFormat="1" applyFont="1" applyBorder="1" applyAlignment="1" applyProtection="1">
      <alignment horizontal="center" vertical="top" wrapText="1"/>
    </xf>
    <xf numFmtId="0" fontId="3" fillId="0" borderId="1" xfId="0" applyFont="1" applyBorder="1" applyAlignment="1" applyProtection="1">
      <alignment horizontal="justify" vertical="top" wrapText="1"/>
    </xf>
    <xf numFmtId="0" fontId="3" fillId="0" borderId="2" xfId="0" applyFont="1" applyBorder="1" applyAlignment="1" applyProtection="1">
      <alignment horizontal="center" vertical="top"/>
    </xf>
    <xf numFmtId="49" fontId="3" fillId="0" borderId="2" xfId="0" applyNumberFormat="1" applyFont="1" applyBorder="1" applyAlignment="1" applyProtection="1">
      <alignment horizontal="center" vertical="top"/>
    </xf>
    <xf numFmtId="164" fontId="2" fillId="0" borderId="2" xfId="0" applyNumberFormat="1" applyFont="1" applyBorder="1" applyAlignment="1" applyProtection="1">
      <alignment horizontal="center" vertical="top"/>
    </xf>
    <xf numFmtId="164" fontId="3" fillId="0" borderId="3" xfId="0" applyNumberFormat="1" applyFont="1" applyBorder="1" applyAlignment="1" applyProtection="1">
      <alignment horizontal="center" vertical="top" wrapText="1"/>
    </xf>
    <xf numFmtId="164" fontId="3" fillId="0" borderId="2" xfId="0" applyNumberFormat="1" applyFont="1" applyBorder="1" applyAlignment="1" applyProtection="1">
      <alignment horizontal="center" vertical="top"/>
    </xf>
    <xf numFmtId="164" fontId="3" fillId="0" borderId="3" xfId="0" applyNumberFormat="1" applyFont="1" applyBorder="1" applyAlignment="1" applyProtection="1">
      <alignment horizontal="center" vertical="top"/>
    </xf>
    <xf numFmtId="0" fontId="7" fillId="0" borderId="5" xfId="0" applyFont="1" applyBorder="1" applyAlignment="1" applyProtection="1">
      <alignment horizontal="justify" vertical="top" wrapText="1"/>
    </xf>
    <xf numFmtId="0" fontId="7" fillId="0" borderId="6" xfId="0" applyFont="1" applyBorder="1" applyAlignment="1" applyProtection="1">
      <alignment horizontal="center" vertical="top"/>
    </xf>
    <xf numFmtId="49" fontId="7" fillId="0" borderId="6" xfId="0" applyNumberFormat="1" applyFont="1" applyBorder="1" applyAlignment="1" applyProtection="1">
      <alignment horizontal="center" vertical="top"/>
    </xf>
    <xf numFmtId="164" fontId="7" fillId="0" borderId="6" xfId="0" applyNumberFormat="1" applyFont="1" applyBorder="1" applyAlignment="1" applyProtection="1">
      <alignment horizontal="center" vertical="top"/>
    </xf>
    <xf numFmtId="164" fontId="7" fillId="0" borderId="13" xfId="0" applyNumberFormat="1" applyFont="1" applyBorder="1" applyAlignment="1" applyProtection="1">
      <alignment horizontal="center" vertical="top"/>
    </xf>
    <xf numFmtId="0" fontId="7" fillId="0" borderId="8" xfId="0" applyFont="1" applyBorder="1" applyAlignment="1" applyProtection="1">
      <alignment horizontal="justify" vertical="top" wrapText="1"/>
    </xf>
    <xf numFmtId="0" fontId="7" fillId="0" borderId="14" xfId="0" applyFont="1" applyBorder="1" applyAlignment="1" applyProtection="1">
      <alignment horizontal="center" vertical="top"/>
    </xf>
    <xf numFmtId="49" fontId="7" fillId="0" borderId="14" xfId="0" applyNumberFormat="1" applyFont="1" applyBorder="1" applyAlignment="1" applyProtection="1">
      <alignment horizontal="center" vertical="top"/>
    </xf>
    <xf numFmtId="164" fontId="7" fillId="0" borderId="14" xfId="0" applyNumberFormat="1" applyFont="1" applyBorder="1" applyAlignment="1" applyProtection="1">
      <alignment horizontal="center" vertical="top"/>
    </xf>
    <xf numFmtId="164" fontId="7" fillId="0" borderId="15" xfId="0" applyNumberFormat="1" applyFont="1" applyBorder="1" applyAlignment="1" applyProtection="1">
      <alignment horizontal="center" vertical="top"/>
    </xf>
    <xf numFmtId="0" fontId="7" fillId="3" borderId="8" xfId="0" applyFont="1" applyFill="1" applyBorder="1" applyAlignment="1" applyProtection="1">
      <alignment horizontal="justify" vertical="top" wrapText="1"/>
    </xf>
    <xf numFmtId="0" fontId="7" fillId="3" borderId="14" xfId="0" applyFont="1" applyFill="1" applyBorder="1" applyAlignment="1" applyProtection="1">
      <alignment horizontal="center" vertical="top"/>
    </xf>
    <xf numFmtId="49" fontId="7" fillId="3" borderId="14" xfId="0" applyNumberFormat="1" applyFont="1" applyFill="1" applyBorder="1" applyAlignment="1" applyProtection="1">
      <alignment horizontal="center" vertical="top"/>
    </xf>
    <xf numFmtId="164" fontId="7" fillId="3" borderId="14" xfId="0" applyNumberFormat="1" applyFont="1" applyFill="1" applyBorder="1" applyAlignment="1" applyProtection="1">
      <alignment horizontal="center" vertical="top"/>
    </xf>
    <xf numFmtId="164" fontId="7" fillId="3" borderId="15" xfId="0" applyNumberFormat="1" applyFont="1" applyFill="1" applyBorder="1" applyAlignment="1" applyProtection="1">
      <alignment horizontal="center" vertical="top"/>
    </xf>
    <xf numFmtId="0" fontId="7" fillId="3" borderId="11" xfId="0" applyFont="1" applyFill="1" applyBorder="1" applyAlignment="1" applyProtection="1">
      <alignment horizontal="justify" vertical="top" wrapText="1"/>
    </xf>
    <xf numFmtId="0" fontId="7" fillId="3" borderId="9" xfId="0" applyFont="1" applyFill="1" applyBorder="1" applyAlignment="1" applyProtection="1">
      <alignment horizontal="center" vertical="top"/>
    </xf>
    <xf numFmtId="49" fontId="7" fillId="3" borderId="9" xfId="0" applyNumberFormat="1" applyFont="1" applyFill="1" applyBorder="1" applyAlignment="1" applyProtection="1">
      <alignment horizontal="center" vertical="top"/>
    </xf>
    <xf numFmtId="164" fontId="7" fillId="3" borderId="9" xfId="0" applyNumberFormat="1" applyFont="1" applyFill="1" applyBorder="1" applyAlignment="1" applyProtection="1">
      <alignment horizontal="center" vertical="top"/>
    </xf>
    <xf numFmtId="164" fontId="7" fillId="3" borderId="10" xfId="0" applyNumberFormat="1" applyFont="1" applyFill="1" applyBorder="1" applyAlignment="1" applyProtection="1">
      <alignment horizontal="center" vertical="top"/>
    </xf>
    <xf numFmtId="0" fontId="3" fillId="3" borderId="1" xfId="0" applyFont="1" applyFill="1" applyBorder="1" applyAlignment="1" applyProtection="1">
      <alignment horizontal="justify" vertical="top" wrapText="1"/>
    </xf>
    <xf numFmtId="0" fontId="3" fillId="3" borderId="2" xfId="0" applyFont="1" applyFill="1" applyBorder="1" applyAlignment="1" applyProtection="1">
      <alignment horizontal="center" vertical="top"/>
    </xf>
    <xf numFmtId="49" fontId="3" fillId="3" borderId="2" xfId="0" applyNumberFormat="1" applyFont="1" applyFill="1" applyBorder="1" applyAlignment="1" applyProtection="1">
      <alignment horizontal="center" vertical="top"/>
    </xf>
    <xf numFmtId="164" fontId="3" fillId="3" borderId="2" xfId="0" applyNumberFormat="1" applyFont="1" applyFill="1" applyBorder="1" applyAlignment="1" applyProtection="1">
      <alignment horizontal="center" vertical="top"/>
    </xf>
    <xf numFmtId="164" fontId="3" fillId="3" borderId="2" xfId="0" applyNumberFormat="1" applyFont="1" applyFill="1" applyBorder="1" applyAlignment="1" applyProtection="1">
      <alignment horizontal="center" vertical="top" wrapText="1"/>
    </xf>
    <xf numFmtId="164" fontId="3" fillId="3" borderId="3" xfId="0" applyNumberFormat="1" applyFont="1" applyFill="1" applyBorder="1" applyAlignment="1" applyProtection="1">
      <alignment horizontal="center" vertical="top" wrapText="1"/>
    </xf>
    <xf numFmtId="0" fontId="7" fillId="3" borderId="5" xfId="0" applyFont="1" applyFill="1" applyBorder="1" applyAlignment="1" applyProtection="1">
      <alignment horizontal="justify" vertical="top" wrapText="1"/>
    </xf>
    <xf numFmtId="0" fontId="7" fillId="3" borderId="6" xfId="0" applyFont="1" applyFill="1" applyBorder="1" applyAlignment="1" applyProtection="1">
      <alignment horizontal="center" vertical="top"/>
    </xf>
    <xf numFmtId="49" fontId="7" fillId="3" borderId="6" xfId="0" applyNumberFormat="1" applyFont="1" applyFill="1" applyBorder="1" applyAlignment="1" applyProtection="1">
      <alignment horizontal="center" vertical="top"/>
    </xf>
    <xf numFmtId="164" fontId="7" fillId="3" borderId="6" xfId="0" applyNumberFormat="1" applyFont="1" applyFill="1" applyBorder="1" applyAlignment="1" applyProtection="1">
      <alignment horizontal="center" vertical="top"/>
    </xf>
    <xf numFmtId="164" fontId="7" fillId="3" borderId="6" xfId="0" applyNumberFormat="1" applyFont="1" applyFill="1" applyBorder="1" applyAlignment="1" applyProtection="1">
      <alignment horizontal="center" vertical="top" wrapText="1"/>
    </xf>
    <xf numFmtId="164" fontId="7" fillId="3" borderId="13" xfId="0" applyNumberFormat="1" applyFont="1" applyFill="1" applyBorder="1" applyAlignment="1" applyProtection="1">
      <alignment horizontal="center" vertical="top" wrapText="1"/>
    </xf>
    <xf numFmtId="164" fontId="7" fillId="3" borderId="14" xfId="0" applyNumberFormat="1" applyFont="1" applyFill="1" applyBorder="1" applyAlignment="1" applyProtection="1">
      <alignment horizontal="center" vertical="top" wrapText="1"/>
    </xf>
    <xf numFmtId="164" fontId="7" fillId="3" borderId="15" xfId="0" applyNumberFormat="1" applyFont="1" applyFill="1" applyBorder="1" applyAlignment="1" applyProtection="1">
      <alignment horizontal="center" vertical="top" wrapText="1"/>
    </xf>
    <xf numFmtId="164" fontId="7" fillId="3" borderId="9" xfId="0" applyNumberFormat="1" applyFont="1" applyFill="1" applyBorder="1" applyAlignment="1" applyProtection="1">
      <alignment horizontal="center" vertical="top" wrapText="1"/>
    </xf>
    <xf numFmtId="164" fontId="7" fillId="3" borderId="18" xfId="0" applyNumberFormat="1" applyFont="1" applyFill="1" applyBorder="1" applyAlignment="1" applyProtection="1">
      <alignment horizontal="center" vertical="top" wrapText="1"/>
    </xf>
    <xf numFmtId="0" fontId="0" fillId="0" borderId="51" xfId="0" applyBorder="1" applyAlignment="1" applyProtection="1"/>
    <xf numFmtId="0" fontId="7" fillId="3" borderId="43" xfId="0" applyFont="1" applyFill="1" applyBorder="1" applyAlignment="1" applyProtection="1">
      <alignment horizontal="justify" vertical="top" wrapText="1"/>
    </xf>
    <xf numFmtId="0" fontId="7" fillId="3" borderId="44" xfId="0" applyFont="1" applyFill="1" applyBorder="1" applyAlignment="1" applyProtection="1">
      <alignment horizontal="justify" vertical="top" wrapText="1"/>
    </xf>
    <xf numFmtId="0" fontId="7" fillId="3" borderId="41" xfId="0" applyFont="1" applyFill="1" applyBorder="1" applyAlignment="1" applyProtection="1">
      <alignment horizontal="justify" vertical="top" wrapText="1"/>
    </xf>
    <xf numFmtId="0" fontId="7" fillId="3" borderId="17" xfId="0" applyFont="1" applyFill="1" applyBorder="1" applyAlignment="1" applyProtection="1">
      <alignment horizontal="center" vertical="top"/>
    </xf>
    <xf numFmtId="49" fontId="7" fillId="3" borderId="17" xfId="0" applyNumberFormat="1" applyFont="1" applyFill="1" applyBorder="1" applyAlignment="1" applyProtection="1">
      <alignment horizontal="center" vertical="top"/>
    </xf>
    <xf numFmtId="164" fontId="7" fillId="3" borderId="17" xfId="0" applyNumberFormat="1" applyFont="1" applyFill="1" applyBorder="1" applyAlignment="1" applyProtection="1">
      <alignment horizontal="center" vertical="top"/>
    </xf>
    <xf numFmtId="164" fontId="7" fillId="3" borderId="17" xfId="0" applyNumberFormat="1" applyFont="1" applyFill="1" applyBorder="1" applyAlignment="1" applyProtection="1">
      <alignment horizontal="center" vertical="top" wrapText="1"/>
    </xf>
    <xf numFmtId="0" fontId="3" fillId="0" borderId="28" xfId="0" applyFont="1" applyBorder="1" applyAlignment="1" applyProtection="1">
      <alignment horizontal="center" vertical="top"/>
    </xf>
    <xf numFmtId="49" fontId="3" fillId="0" borderId="28" xfId="0" applyNumberFormat="1" applyFont="1" applyBorder="1" applyAlignment="1" applyProtection="1">
      <alignment horizontal="center" vertical="top"/>
    </xf>
    <xf numFmtId="164" fontId="7" fillId="0" borderId="13" xfId="0" applyNumberFormat="1" applyFont="1" applyBorder="1" applyAlignment="1" applyProtection="1">
      <alignment horizontal="center" vertical="top" wrapText="1"/>
    </xf>
    <xf numFmtId="164" fontId="3" fillId="0" borderId="18" xfId="0" applyNumberFormat="1" applyFont="1" applyBorder="1" applyAlignment="1" applyProtection="1">
      <alignment horizontal="center" vertical="top" wrapText="1"/>
    </xf>
    <xf numFmtId="164" fontId="3" fillId="3" borderId="13" xfId="0" applyNumberFormat="1" applyFont="1" applyFill="1" applyBorder="1" applyAlignment="1" applyProtection="1">
      <alignment horizontal="center" vertical="top" wrapText="1"/>
    </xf>
    <xf numFmtId="164" fontId="7" fillId="3" borderId="10" xfId="0" applyNumberFormat="1" applyFont="1" applyFill="1" applyBorder="1" applyAlignment="1" applyProtection="1">
      <alignment horizontal="center" vertical="top" wrapText="1"/>
    </xf>
    <xf numFmtId="164" fontId="7" fillId="0" borderId="6" xfId="0" applyNumberFormat="1" applyFont="1" applyBorder="1" applyAlignment="1" applyProtection="1">
      <alignment horizontal="center" vertical="top" wrapText="1"/>
    </xf>
    <xf numFmtId="164" fontId="7" fillId="0" borderId="14" xfId="0" applyNumberFormat="1" applyFont="1" applyBorder="1" applyAlignment="1" applyProtection="1">
      <alignment horizontal="center" vertical="top" wrapText="1"/>
    </xf>
    <xf numFmtId="164" fontId="7" fillId="0" borderId="15" xfId="0" applyNumberFormat="1" applyFont="1" applyBorder="1" applyAlignment="1" applyProtection="1">
      <alignment horizontal="center" vertical="top" wrapText="1"/>
    </xf>
    <xf numFmtId="0" fontId="7" fillId="0" borderId="16" xfId="0" applyFont="1" applyBorder="1" applyAlignment="1" applyProtection="1">
      <alignment horizontal="justify" vertical="top" wrapText="1"/>
    </xf>
    <xf numFmtId="0" fontId="7" fillId="0" borderId="17" xfId="0" applyFont="1" applyBorder="1" applyAlignment="1" applyProtection="1">
      <alignment horizontal="center" vertical="top"/>
    </xf>
    <xf numFmtId="49" fontId="7" fillId="0" borderId="17" xfId="0" applyNumberFormat="1" applyFont="1" applyBorder="1" applyAlignment="1" applyProtection="1">
      <alignment horizontal="center" vertical="top"/>
    </xf>
    <xf numFmtId="164" fontId="7" fillId="0" borderId="17" xfId="0" applyNumberFormat="1" applyFont="1" applyBorder="1" applyAlignment="1" applyProtection="1">
      <alignment horizontal="center" vertical="top"/>
    </xf>
    <xf numFmtId="164" fontId="7" fillId="0" borderId="17" xfId="0" applyNumberFormat="1" applyFont="1" applyBorder="1" applyAlignment="1" applyProtection="1">
      <alignment horizontal="center" vertical="top" wrapText="1"/>
    </xf>
    <xf numFmtId="164" fontId="7" fillId="0" borderId="18" xfId="0" applyNumberFormat="1" applyFont="1" applyBorder="1" applyAlignment="1" applyProtection="1">
      <alignment horizontal="center" vertical="top" wrapText="1"/>
    </xf>
    <xf numFmtId="0" fontId="3" fillId="0" borderId="49" xfId="0" applyFont="1" applyBorder="1" applyAlignment="1" applyProtection="1">
      <alignment horizontal="justify" vertical="top" wrapText="1"/>
    </xf>
    <xf numFmtId="0" fontId="3" fillId="0" borderId="28" xfId="0" applyFont="1" applyBorder="1" applyAlignment="1" applyProtection="1">
      <alignment horizontal="center" vertical="top" wrapText="1"/>
    </xf>
    <xf numFmtId="0" fontId="3" fillId="0" borderId="3" xfId="0" applyFont="1" applyBorder="1" applyAlignment="1" applyProtection="1">
      <alignment horizontal="center" vertical="top"/>
    </xf>
    <xf numFmtId="0" fontId="7" fillId="0" borderId="43" xfId="0" applyFont="1" applyBorder="1" applyAlignment="1" applyProtection="1">
      <alignment horizontal="justify" vertical="top" wrapText="1"/>
    </xf>
    <xf numFmtId="0" fontId="7" fillId="0" borderId="6" xfId="0" applyFont="1" applyBorder="1" applyAlignment="1" applyProtection="1">
      <alignment horizontal="center" vertical="top" wrapText="1"/>
    </xf>
    <xf numFmtId="0" fontId="7" fillId="0" borderId="13" xfId="0" applyFont="1" applyBorder="1" applyAlignment="1" applyProtection="1">
      <alignment horizontal="center" vertical="top"/>
    </xf>
    <xf numFmtId="0" fontId="7" fillId="0" borderId="44" xfId="0" applyFont="1" applyBorder="1" applyAlignment="1" applyProtection="1">
      <alignment horizontal="justify" vertical="top" wrapText="1"/>
    </xf>
    <xf numFmtId="0" fontId="7" fillId="0" borderId="14" xfId="0" applyFont="1" applyBorder="1" applyAlignment="1" applyProtection="1">
      <alignment horizontal="center" vertical="top" wrapText="1"/>
    </xf>
    <xf numFmtId="0" fontId="7" fillId="0" borderId="15" xfId="0" applyFont="1" applyBorder="1" applyAlignment="1" applyProtection="1">
      <alignment horizontal="center" vertical="top"/>
    </xf>
    <xf numFmtId="0" fontId="7" fillId="0" borderId="50" xfId="0" applyFont="1" applyBorder="1" applyAlignment="1" applyProtection="1">
      <alignment horizontal="justify" vertical="top" wrapText="1"/>
    </xf>
    <xf numFmtId="0" fontId="7" fillId="0" borderId="9" xfId="0" applyFont="1" applyBorder="1" applyAlignment="1" applyProtection="1">
      <alignment horizontal="center" vertical="top"/>
    </xf>
    <xf numFmtId="49" fontId="7" fillId="0" borderId="9" xfId="0" applyNumberFormat="1" applyFont="1" applyBorder="1" applyAlignment="1" applyProtection="1">
      <alignment horizontal="center" vertical="top"/>
    </xf>
    <xf numFmtId="0" fontId="7" fillId="0" borderId="9" xfId="0" applyFont="1" applyBorder="1" applyAlignment="1" applyProtection="1">
      <alignment horizontal="center" vertical="top" wrapText="1"/>
    </xf>
    <xf numFmtId="0" fontId="7" fillId="0" borderId="18" xfId="0" applyFont="1" applyBorder="1" applyAlignment="1" applyProtection="1">
      <alignment horizontal="center" vertical="top"/>
    </xf>
    <xf numFmtId="0" fontId="1" fillId="0" borderId="44" xfId="0" applyFont="1" applyBorder="1" applyAlignment="1" applyProtection="1">
      <alignment vertical="top" wrapText="1"/>
    </xf>
    <xf numFmtId="49" fontId="1" fillId="0" borderId="14" xfId="0" applyNumberFormat="1" applyFont="1" applyBorder="1" applyAlignment="1" applyProtection="1">
      <alignment horizontal="center" vertical="top"/>
    </xf>
    <xf numFmtId="0" fontId="7" fillId="0" borderId="41" xfId="0" applyFont="1" applyBorder="1" applyAlignment="1" applyProtection="1">
      <alignment horizontal="justify" vertical="top" wrapText="1"/>
    </xf>
    <xf numFmtId="49" fontId="3" fillId="0" borderId="52" xfId="0" applyNumberFormat="1" applyFont="1" applyBorder="1" applyAlignment="1" applyProtection="1">
      <alignment horizontal="center" vertical="top"/>
    </xf>
    <xf numFmtId="0" fontId="1" fillId="0" borderId="44" xfId="0" applyFont="1" applyBorder="1" applyAlignment="1" applyProtection="1">
      <alignment horizontal="justify" vertical="top" wrapText="1"/>
    </xf>
    <xf numFmtId="164" fontId="7" fillId="0" borderId="53" xfId="0" applyNumberFormat="1" applyFont="1" applyBorder="1" applyAlignment="1" applyProtection="1">
      <alignment horizontal="center" vertical="top" wrapText="1"/>
    </xf>
    <xf numFmtId="0" fontId="3" fillId="0" borderId="51" xfId="0" applyFont="1" applyBorder="1" applyAlignment="1" applyProtection="1">
      <alignment horizontal="justify" vertical="top" wrapText="1"/>
    </xf>
    <xf numFmtId="0" fontId="3" fillId="0" borderId="48" xfId="0" applyFont="1" applyBorder="1" applyAlignment="1" applyProtection="1">
      <alignment horizontal="center" vertical="top"/>
    </xf>
    <xf numFmtId="164" fontId="3" fillId="0" borderId="32" xfId="0" applyNumberFormat="1" applyFont="1" applyBorder="1" applyAlignment="1" applyProtection="1">
      <alignment horizontal="center" vertical="top" wrapText="1"/>
    </xf>
    <xf numFmtId="164" fontId="7" fillId="0" borderId="7" xfId="0" applyNumberFormat="1" applyFont="1" applyBorder="1" applyAlignment="1" applyProtection="1">
      <alignment horizontal="center" vertical="top" wrapText="1"/>
    </xf>
    <xf numFmtId="164" fontId="7" fillId="0" borderId="9" xfId="0" applyNumberFormat="1" applyFont="1" applyBorder="1" applyAlignment="1" applyProtection="1">
      <alignment horizontal="center" vertical="top"/>
    </xf>
    <xf numFmtId="164" fontId="7" fillId="0" borderId="9" xfId="0" applyNumberFormat="1" applyFont="1" applyBorder="1" applyAlignment="1" applyProtection="1">
      <alignment horizontal="center" vertical="top" wrapText="1"/>
    </xf>
    <xf numFmtId="164" fontId="7" fillId="0" borderId="10" xfId="0" applyNumberFormat="1" applyFont="1" applyBorder="1" applyAlignment="1" applyProtection="1">
      <alignment horizontal="center" vertical="top" wrapText="1"/>
    </xf>
    <xf numFmtId="0" fontId="7" fillId="3" borderId="34" xfId="0" applyFont="1" applyFill="1" applyBorder="1" applyAlignment="1" applyProtection="1">
      <alignment horizontal="justify" vertical="top" wrapText="1"/>
    </xf>
    <xf numFmtId="0" fontId="7" fillId="3" borderId="25" xfId="0" applyFont="1" applyFill="1" applyBorder="1" applyAlignment="1" applyProtection="1">
      <alignment horizontal="center" vertical="top"/>
    </xf>
    <xf numFmtId="49" fontId="7" fillId="3" borderId="25" xfId="0" applyNumberFormat="1" applyFont="1" applyFill="1" applyBorder="1" applyAlignment="1" applyProtection="1">
      <alignment horizontal="center" vertical="top"/>
    </xf>
    <xf numFmtId="164" fontId="7" fillId="3" borderId="25" xfId="0" applyNumberFormat="1" applyFont="1" applyFill="1" applyBorder="1" applyAlignment="1" applyProtection="1">
      <alignment horizontal="center" vertical="top"/>
    </xf>
    <xf numFmtId="164" fontId="7" fillId="3" borderId="25" xfId="0" applyNumberFormat="1" applyFont="1" applyFill="1" applyBorder="1" applyAlignment="1" applyProtection="1">
      <alignment horizontal="center" vertical="top" wrapText="1"/>
    </xf>
    <xf numFmtId="164" fontId="7" fillId="3" borderId="7" xfId="0" applyNumberFormat="1" applyFont="1" applyFill="1" applyBorder="1" applyAlignment="1" applyProtection="1">
      <alignment horizontal="center" vertical="top" wrapText="1"/>
    </xf>
    <xf numFmtId="49" fontId="1" fillId="3" borderId="14" xfId="0" applyNumberFormat="1" applyFont="1" applyFill="1" applyBorder="1" applyAlignment="1" applyProtection="1">
      <alignment horizontal="center" vertical="top"/>
    </xf>
    <xf numFmtId="49" fontId="1" fillId="3" borderId="20" xfId="0" applyNumberFormat="1" applyFont="1" applyFill="1" applyBorder="1" applyAlignment="1" applyProtection="1">
      <alignment horizontal="center" vertical="top"/>
    </xf>
    <xf numFmtId="49" fontId="7" fillId="3" borderId="20" xfId="0" applyNumberFormat="1" applyFont="1" applyFill="1" applyBorder="1" applyAlignment="1" applyProtection="1">
      <alignment horizontal="center" vertical="top"/>
    </xf>
    <xf numFmtId="164" fontId="7" fillId="3" borderId="20" xfId="0" applyNumberFormat="1" applyFont="1" applyFill="1" applyBorder="1" applyAlignment="1" applyProtection="1">
      <alignment horizontal="center" vertical="top"/>
    </xf>
    <xf numFmtId="164" fontId="7" fillId="3" borderId="20" xfId="0" applyNumberFormat="1" applyFont="1" applyFill="1" applyBorder="1" applyAlignment="1" applyProtection="1">
      <alignment horizontal="center" vertical="top" wrapText="1"/>
    </xf>
    <xf numFmtId="164" fontId="7" fillId="3" borderId="4" xfId="0" applyNumberFormat="1" applyFont="1" applyFill="1" applyBorder="1" applyAlignment="1" applyProtection="1">
      <alignment horizontal="center" vertical="top" wrapText="1"/>
    </xf>
    <xf numFmtId="0" fontId="2" fillId="0" borderId="19" xfId="0" applyFont="1" applyBorder="1" applyAlignment="1" applyProtection="1">
      <alignment horizontal="justify" vertical="top" wrapText="1"/>
    </xf>
    <xf numFmtId="0" fontId="3" fillId="0" borderId="1" xfId="0" applyFont="1" applyBorder="1" applyAlignment="1" applyProtection="1">
      <alignment vertical="top" wrapText="1"/>
    </xf>
    <xf numFmtId="0" fontId="3" fillId="0" borderId="2" xfId="0" applyFont="1" applyBorder="1" applyAlignment="1" applyProtection="1">
      <alignment vertical="top"/>
    </xf>
    <xf numFmtId="0" fontId="5" fillId="0" borderId="43" xfId="0" applyFont="1" applyBorder="1" applyAlignment="1" applyProtection="1">
      <alignment horizontal="justify" vertical="top" wrapText="1"/>
    </xf>
    <xf numFmtId="164" fontId="7" fillId="0" borderId="18" xfId="0" applyNumberFormat="1" applyFont="1" applyBorder="1" applyAlignment="1" applyProtection="1">
      <alignment horizontal="center" vertical="top"/>
    </xf>
    <xf numFmtId="164" fontId="7" fillId="0" borderId="10" xfId="0" applyNumberFormat="1" applyFont="1" applyBorder="1" applyAlignment="1" applyProtection="1">
      <alignment horizontal="center" vertical="top"/>
    </xf>
    <xf numFmtId="0" fontId="6" fillId="0" borderId="1" xfId="0" applyFont="1" applyBorder="1" applyAlignment="1" applyProtection="1">
      <alignment horizontal="justify" vertical="top" wrapText="1"/>
    </xf>
    <xf numFmtId="0" fontId="6" fillId="0" borderId="2" xfId="0" applyFont="1" applyBorder="1" applyAlignment="1" applyProtection="1">
      <alignment horizontal="center" vertical="top"/>
    </xf>
    <xf numFmtId="0" fontId="5" fillId="0" borderId="6" xfId="0" applyFont="1" applyBorder="1" applyAlignment="1" applyProtection="1">
      <alignment horizontal="center" vertical="top"/>
    </xf>
    <xf numFmtId="0" fontId="5" fillId="0" borderId="44" xfId="0" applyFont="1" applyBorder="1" applyAlignment="1" applyProtection="1">
      <alignment horizontal="justify" vertical="top" wrapText="1"/>
    </xf>
    <xf numFmtId="0" fontId="5" fillId="0" borderId="14" xfId="0" applyFont="1" applyBorder="1" applyAlignment="1" applyProtection="1">
      <alignment horizontal="center" vertical="top"/>
    </xf>
    <xf numFmtId="0" fontId="5" fillId="0" borderId="50" xfId="0" applyFont="1" applyBorder="1" applyAlignment="1" applyProtection="1">
      <alignment horizontal="justify" vertical="top" wrapText="1"/>
    </xf>
    <xf numFmtId="0" fontId="5" fillId="0" borderId="9" xfId="0" applyFont="1" applyBorder="1" applyAlignment="1" applyProtection="1">
      <alignment horizontal="center" vertical="top"/>
    </xf>
    <xf numFmtId="0" fontId="7" fillId="0" borderId="2" xfId="0" applyFont="1" applyBorder="1" applyAlignment="1" applyProtection="1">
      <alignment horizontal="center" vertical="top"/>
    </xf>
    <xf numFmtId="49" fontId="7" fillId="0" borderId="2" xfId="0" applyNumberFormat="1" applyFont="1" applyBorder="1" applyAlignment="1" applyProtection="1">
      <alignment horizontal="center" vertical="top"/>
    </xf>
    <xf numFmtId="164" fontId="2" fillId="0" borderId="3" xfId="0" applyNumberFormat="1" applyFont="1" applyBorder="1" applyAlignment="1" applyProtection="1">
      <alignment horizontal="center" vertical="top"/>
    </xf>
    <xf numFmtId="0" fontId="2" fillId="0" borderId="1" xfId="0" applyFont="1" applyBorder="1" applyAlignment="1" applyProtection="1">
      <alignment horizontal="left" vertical="top"/>
    </xf>
    <xf numFmtId="0" fontId="0" fillId="0" borderId="52" xfId="0" applyBorder="1" applyAlignment="1" applyProtection="1">
      <alignment horizontal="center" vertical="top"/>
    </xf>
    <xf numFmtId="0" fontId="0" fillId="0" borderId="2" xfId="0" applyBorder="1" applyAlignment="1" applyProtection="1">
      <alignment horizontal="center" vertical="top"/>
    </xf>
    <xf numFmtId="0" fontId="2" fillId="0" borderId="3" xfId="0" applyFont="1" applyBorder="1" applyAlignment="1" applyProtection="1">
      <alignment horizontal="center" vertical="top"/>
    </xf>
    <xf numFmtId="0" fontId="1" fillId="0" borderId="54" xfId="0" applyFont="1" applyBorder="1" applyAlignment="1" applyProtection="1">
      <alignment vertical="top" wrapText="1"/>
    </xf>
    <xf numFmtId="0" fontId="1" fillId="0" borderId="55" xfId="0" applyFont="1" applyBorder="1" applyAlignment="1" applyProtection="1">
      <alignment horizontal="center" vertical="top" wrapText="1"/>
    </xf>
    <xf numFmtId="0" fontId="2" fillId="0" borderId="0" xfId="0" applyFont="1" applyBorder="1" applyAlignment="1" applyProtection="1">
      <alignment horizontal="center" wrapText="1"/>
    </xf>
    <xf numFmtId="0" fontId="3" fillId="0" borderId="51" xfId="0" applyFont="1" applyBorder="1" applyAlignment="1" applyProtection="1">
      <alignment horizontal="center" vertical="center" wrapText="1"/>
    </xf>
    <xf numFmtId="0" fontId="3" fillId="0" borderId="39" xfId="0" applyFont="1" applyBorder="1" applyAlignment="1" applyProtection="1">
      <alignment horizontal="justify" vertical="top" wrapText="1"/>
    </xf>
    <xf numFmtId="0" fontId="3" fillId="0" borderId="28" xfId="0" applyFont="1" applyBorder="1" applyAlignment="1" applyProtection="1">
      <alignment horizontal="center" vertical="top"/>
    </xf>
    <xf numFmtId="49" fontId="3" fillId="0" borderId="28" xfId="0" applyNumberFormat="1" applyFont="1" applyBorder="1" applyAlignment="1" applyProtection="1">
      <alignment horizontal="center" vertical="top"/>
    </xf>
    <xf numFmtId="164" fontId="3" fillId="0" borderId="28" xfId="0" applyNumberFormat="1" applyFont="1" applyBorder="1" applyAlignment="1" applyProtection="1">
      <alignment horizontal="center" vertical="top"/>
    </xf>
    <xf numFmtId="164" fontId="3" fillId="0" borderId="28" xfId="0" applyNumberFormat="1" applyFont="1" applyBorder="1" applyAlignment="1" applyProtection="1">
      <alignment horizontal="center" vertical="top" wrapText="1"/>
    </xf>
    <xf numFmtId="0" fontId="3" fillId="0" borderId="12" xfId="0" applyFont="1" applyBorder="1" applyAlignment="1" applyProtection="1">
      <alignment horizontal="justify" vertical="top" wrapText="1"/>
    </xf>
    <xf numFmtId="0" fontId="3" fillId="0" borderId="52" xfId="0" applyFont="1" applyBorder="1" applyAlignment="1" applyProtection="1">
      <alignment horizontal="center" vertical="top"/>
    </xf>
    <xf numFmtId="49" fontId="3" fillId="0" borderId="52" xfId="0" applyNumberFormat="1" applyFont="1" applyBorder="1" applyAlignment="1" applyProtection="1">
      <alignment horizontal="center" vertical="top"/>
    </xf>
    <xf numFmtId="164" fontId="3" fillId="0" borderId="2" xfId="0" applyNumberFormat="1" applyFont="1" applyBorder="1" applyAlignment="1" applyProtection="1">
      <alignment horizontal="center" vertical="top"/>
    </xf>
    <xf numFmtId="164" fontId="3" fillId="0" borderId="2" xfId="0" applyNumberFormat="1" applyFont="1" applyBorder="1" applyAlignment="1" applyProtection="1">
      <alignment horizontal="center" vertical="top" wrapText="1"/>
    </xf>
    <xf numFmtId="164" fontId="3" fillId="0" borderId="33" xfId="0" applyNumberFormat="1" applyFont="1" applyBorder="1" applyAlignment="1" applyProtection="1">
      <alignment horizontal="center" vertical="top" wrapText="1"/>
    </xf>
    <xf numFmtId="0" fontId="1" fillId="0" borderId="31" xfId="0" applyFont="1" applyBorder="1" applyAlignment="1" applyProtection="1">
      <alignment horizontal="center" wrapText="1"/>
    </xf>
    <xf numFmtId="0" fontId="2" fillId="0" borderId="51" xfId="0" applyFont="1" applyBorder="1" applyAlignment="1" applyProtection="1">
      <alignment horizontal="center"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G50"/>
  <sheetViews>
    <sheetView topLeftCell="A46" workbookViewId="0">
      <selection activeCell="H47" sqref="H47"/>
    </sheetView>
  </sheetViews>
  <sheetFormatPr defaultColWidth="8.6640625" defaultRowHeight="14.4"/>
  <cols>
    <col min="1" max="1" width="2.109375" style="15" customWidth="1"/>
    <col min="2" max="2" width="54.44140625" style="15" customWidth="1"/>
    <col min="3" max="3" width="24.109375" style="15" customWidth="1"/>
    <col min="4" max="4" width="10.5546875" style="15" customWidth="1"/>
    <col min="5" max="5" width="10.44140625" style="15" customWidth="1"/>
    <col min="6" max="6" width="10.33203125" style="15" customWidth="1"/>
  </cols>
  <sheetData>
    <row r="1" spans="2:6" ht="96" customHeight="1">
      <c r="B1" s="14" t="s">
        <v>0</v>
      </c>
      <c r="C1" s="14"/>
      <c r="D1" s="14"/>
      <c r="E1" s="14"/>
      <c r="F1" s="14"/>
    </row>
    <row r="2" spans="2:6" ht="34.5" customHeight="1">
      <c r="B2" s="13" t="s">
        <v>1</v>
      </c>
      <c r="C2" s="13"/>
      <c r="D2" s="13"/>
      <c r="E2" s="13"/>
      <c r="F2" s="13"/>
    </row>
    <row r="4" spans="2:6" ht="15.75" customHeight="1">
      <c r="B4" s="12" t="s">
        <v>2</v>
      </c>
      <c r="C4" s="11" t="s">
        <v>3</v>
      </c>
      <c r="D4" s="11" t="s">
        <v>4</v>
      </c>
      <c r="E4" s="10" t="s">
        <v>5</v>
      </c>
      <c r="F4" s="9" t="s">
        <v>6</v>
      </c>
    </row>
    <row r="5" spans="2:6" ht="39" customHeight="1">
      <c r="B5" s="12"/>
      <c r="C5" s="11"/>
      <c r="D5" s="11"/>
      <c r="E5" s="10"/>
      <c r="F5" s="9"/>
    </row>
    <row r="6" spans="2:6" ht="20.25" customHeight="1">
      <c r="B6" s="18" t="s">
        <v>7</v>
      </c>
      <c r="C6" s="19"/>
      <c r="D6" s="20">
        <f>D7+D33</f>
        <v>10686.3</v>
      </c>
      <c r="E6" s="20" t="s">
        <v>8</v>
      </c>
      <c r="F6" s="21" t="s">
        <v>9</v>
      </c>
    </row>
    <row r="7" spans="2:6" ht="18.75" customHeight="1">
      <c r="B7" s="18" t="s">
        <v>10</v>
      </c>
      <c r="C7" s="22" t="s">
        <v>11</v>
      </c>
      <c r="D7" s="20">
        <f>D8+D30</f>
        <v>2315.6999999999998</v>
      </c>
      <c r="E7" s="20" t="s">
        <v>12</v>
      </c>
      <c r="F7" s="21" t="s">
        <v>13</v>
      </c>
    </row>
    <row r="8" spans="2:6" ht="15.6">
      <c r="B8" s="18" t="s">
        <v>14</v>
      </c>
      <c r="C8" s="22"/>
      <c r="D8" s="20">
        <f>D9+D14+D19+D22+D28</f>
        <v>2292.1999999999998</v>
      </c>
      <c r="E8" s="20" t="s">
        <v>15</v>
      </c>
      <c r="F8" s="21" t="s">
        <v>16</v>
      </c>
    </row>
    <row r="9" spans="2:6" ht="20.25" customHeight="1">
      <c r="B9" s="18" t="s">
        <v>17</v>
      </c>
      <c r="C9" s="22" t="s">
        <v>18</v>
      </c>
      <c r="D9" s="20">
        <f>D10</f>
        <v>59.2</v>
      </c>
      <c r="E9" s="20">
        <v>61.2</v>
      </c>
      <c r="F9" s="21">
        <v>63.6</v>
      </c>
    </row>
    <row r="10" spans="2:6" ht="21" customHeight="1">
      <c r="B10" s="23" t="s">
        <v>19</v>
      </c>
      <c r="C10" s="24" t="s">
        <v>20</v>
      </c>
      <c r="D10" s="25">
        <f>D11+D12+D13</f>
        <v>59.2</v>
      </c>
      <c r="E10" s="25">
        <v>61.2</v>
      </c>
      <c r="F10" s="26">
        <v>63.6</v>
      </c>
    </row>
    <row r="11" spans="2:6" ht="101.25" customHeight="1">
      <c r="B11" s="27" t="s">
        <v>21</v>
      </c>
      <c r="C11" s="28" t="s">
        <v>22</v>
      </c>
      <c r="D11" s="29">
        <v>56.2</v>
      </c>
      <c r="E11" s="29">
        <v>57.2</v>
      </c>
      <c r="F11" s="30">
        <v>58.6</v>
      </c>
    </row>
    <row r="12" spans="2:6" ht="149.25" customHeight="1">
      <c r="B12" s="31" t="s">
        <v>23</v>
      </c>
      <c r="C12" s="32" t="s">
        <v>24</v>
      </c>
      <c r="D12" s="33">
        <v>2</v>
      </c>
      <c r="E12" s="33">
        <v>3</v>
      </c>
      <c r="F12" s="34">
        <v>4</v>
      </c>
    </row>
    <row r="13" spans="2:6" ht="71.25" customHeight="1">
      <c r="B13" s="35" t="s">
        <v>25</v>
      </c>
      <c r="C13" s="32" t="s">
        <v>26</v>
      </c>
      <c r="D13" s="33">
        <v>1</v>
      </c>
      <c r="E13" s="33">
        <v>1</v>
      </c>
      <c r="F13" s="34">
        <v>1</v>
      </c>
    </row>
    <row r="14" spans="2:6" ht="38.25" customHeight="1">
      <c r="B14" s="23" t="s">
        <v>27</v>
      </c>
      <c r="C14" s="24" t="s">
        <v>28</v>
      </c>
      <c r="D14" s="36">
        <f>D15</f>
        <v>816.1</v>
      </c>
      <c r="E14" s="36">
        <v>857.7</v>
      </c>
      <c r="F14" s="37">
        <v>923.7</v>
      </c>
    </row>
    <row r="15" spans="2:6" ht="53.25" customHeight="1">
      <c r="B15" s="38" t="s">
        <v>29</v>
      </c>
      <c r="C15" s="39" t="s">
        <v>30</v>
      </c>
      <c r="D15" s="36">
        <f>D16+D17+D18</f>
        <v>816.1</v>
      </c>
      <c r="E15" s="36">
        <v>857.7</v>
      </c>
      <c r="F15" s="37">
        <v>923.7</v>
      </c>
    </row>
    <row r="16" spans="2:6" ht="102.75" customHeight="1">
      <c r="B16" s="27" t="s">
        <v>31</v>
      </c>
      <c r="C16" s="28" t="s">
        <v>32</v>
      </c>
      <c r="D16" s="29">
        <v>312.60000000000002</v>
      </c>
      <c r="E16" s="29">
        <v>313.89999999999998</v>
      </c>
      <c r="F16" s="40">
        <v>335.6</v>
      </c>
    </row>
    <row r="17" spans="2:6" ht="117" customHeight="1">
      <c r="B17" s="31" t="s">
        <v>33</v>
      </c>
      <c r="C17" s="41" t="s">
        <v>34</v>
      </c>
      <c r="D17" s="42">
        <v>3.5</v>
      </c>
      <c r="E17" s="42">
        <v>3.5</v>
      </c>
      <c r="F17" s="43">
        <v>4.5</v>
      </c>
    </row>
    <row r="18" spans="2:6" ht="101.25" customHeight="1">
      <c r="B18" s="44" t="s">
        <v>35</v>
      </c>
      <c r="C18" s="45" t="s">
        <v>36</v>
      </c>
      <c r="D18" s="46">
        <v>500</v>
      </c>
      <c r="E18" s="46">
        <v>540.29999999999995</v>
      </c>
      <c r="F18" s="47">
        <v>583.6</v>
      </c>
    </row>
    <row r="19" spans="2:6" ht="20.25" customHeight="1">
      <c r="B19" s="23" t="s">
        <v>37</v>
      </c>
      <c r="C19" s="24" t="s">
        <v>38</v>
      </c>
      <c r="D19" s="36">
        <f>D20</f>
        <v>2.4</v>
      </c>
      <c r="E19" s="36">
        <v>3.3</v>
      </c>
      <c r="F19" s="37">
        <v>3.9</v>
      </c>
    </row>
    <row r="20" spans="2:6" ht="18.75" customHeight="1">
      <c r="B20" s="23" t="s">
        <v>39</v>
      </c>
      <c r="C20" s="24" t="s">
        <v>40</v>
      </c>
      <c r="D20" s="36">
        <f>D21</f>
        <v>2.4</v>
      </c>
      <c r="E20" s="36">
        <v>3.3</v>
      </c>
      <c r="F20" s="37">
        <v>3.9</v>
      </c>
    </row>
    <row r="21" spans="2:6" ht="18.75" customHeight="1">
      <c r="B21" s="48" t="s">
        <v>39</v>
      </c>
      <c r="C21" s="19" t="s">
        <v>41</v>
      </c>
      <c r="D21" s="49">
        <v>2.4</v>
      </c>
      <c r="E21" s="49">
        <v>3.3</v>
      </c>
      <c r="F21" s="50">
        <v>3.9</v>
      </c>
    </row>
    <row r="22" spans="2:6" ht="18.75" customHeight="1">
      <c r="B22" s="23" t="s">
        <v>42</v>
      </c>
      <c r="C22" s="24" t="s">
        <v>43</v>
      </c>
      <c r="D22" s="36">
        <f>D23+D25</f>
        <v>1414</v>
      </c>
      <c r="E22" s="36">
        <v>1453</v>
      </c>
      <c r="F22" s="37">
        <v>1480</v>
      </c>
    </row>
    <row r="23" spans="2:6" ht="18" customHeight="1">
      <c r="B23" s="23" t="s">
        <v>44</v>
      </c>
      <c r="C23" s="24" t="s">
        <v>45</v>
      </c>
      <c r="D23" s="36">
        <f>D24</f>
        <v>362</v>
      </c>
      <c r="E23" s="36">
        <v>365</v>
      </c>
      <c r="F23" s="37">
        <v>368</v>
      </c>
    </row>
    <row r="24" spans="2:6" ht="52.5" customHeight="1">
      <c r="B24" s="51" t="s">
        <v>46</v>
      </c>
      <c r="C24" s="52" t="s">
        <v>47</v>
      </c>
      <c r="D24" s="53">
        <v>362</v>
      </c>
      <c r="E24" s="53">
        <v>365</v>
      </c>
      <c r="F24" s="54">
        <v>368</v>
      </c>
    </row>
    <row r="25" spans="2:6" ht="20.25" customHeight="1">
      <c r="B25" s="23" t="s">
        <v>48</v>
      </c>
      <c r="C25" s="24" t="s">
        <v>49</v>
      </c>
      <c r="D25" s="36">
        <f>D26+D27</f>
        <v>1052</v>
      </c>
      <c r="E25" s="36">
        <v>1088</v>
      </c>
      <c r="F25" s="37">
        <v>1112</v>
      </c>
    </row>
    <row r="26" spans="2:6" ht="51.75" customHeight="1">
      <c r="B26" s="27" t="s">
        <v>50</v>
      </c>
      <c r="C26" s="28" t="s">
        <v>51</v>
      </c>
      <c r="D26" s="29">
        <v>1047</v>
      </c>
      <c r="E26" s="29">
        <v>1083</v>
      </c>
      <c r="F26" s="40" t="s">
        <v>52</v>
      </c>
    </row>
    <row r="27" spans="2:6" ht="54" customHeight="1">
      <c r="B27" s="35" t="s">
        <v>53</v>
      </c>
      <c r="C27" s="32" t="s">
        <v>54</v>
      </c>
      <c r="D27" s="33">
        <v>5</v>
      </c>
      <c r="E27" s="33">
        <v>5</v>
      </c>
      <c r="F27" s="34">
        <v>5</v>
      </c>
    </row>
    <row r="28" spans="2:6" ht="19.5" customHeight="1">
      <c r="B28" s="23" t="s">
        <v>55</v>
      </c>
      <c r="C28" s="24" t="s">
        <v>56</v>
      </c>
      <c r="D28" s="36">
        <f>D29</f>
        <v>0.5</v>
      </c>
      <c r="E28" s="36">
        <v>0.4</v>
      </c>
      <c r="F28" s="37">
        <v>0.5</v>
      </c>
    </row>
    <row r="29" spans="2:6" ht="102" customHeight="1">
      <c r="B29" s="51" t="s">
        <v>57</v>
      </c>
      <c r="C29" s="52" t="s">
        <v>58</v>
      </c>
      <c r="D29" s="53">
        <v>0.5</v>
      </c>
      <c r="E29" s="53">
        <v>0.4</v>
      </c>
      <c r="F29" s="54">
        <v>0.5</v>
      </c>
    </row>
    <row r="30" spans="2:6" ht="20.25" customHeight="1">
      <c r="B30" s="55" t="s">
        <v>59</v>
      </c>
      <c r="C30" s="56"/>
      <c r="D30" s="57">
        <f>D31</f>
        <v>23.5</v>
      </c>
      <c r="E30" s="57">
        <v>23.5</v>
      </c>
      <c r="F30" s="58">
        <v>23.5</v>
      </c>
    </row>
    <row r="31" spans="2:6" ht="51.75" customHeight="1">
      <c r="B31" s="23" t="s">
        <v>60</v>
      </c>
      <c r="C31" s="24" t="s">
        <v>61</v>
      </c>
      <c r="D31" s="36">
        <f>D32</f>
        <v>23.5</v>
      </c>
      <c r="E31" s="36">
        <v>23.5</v>
      </c>
      <c r="F31" s="37">
        <v>23.5</v>
      </c>
    </row>
    <row r="32" spans="2:6" ht="87.75" customHeight="1">
      <c r="B32" s="51" t="s">
        <v>62</v>
      </c>
      <c r="C32" s="52" t="s">
        <v>63</v>
      </c>
      <c r="D32" s="53">
        <v>23.5</v>
      </c>
      <c r="E32" s="53">
        <v>23.5</v>
      </c>
      <c r="F32" s="54">
        <v>23.5</v>
      </c>
    </row>
    <row r="33" spans="2:6" ht="21" customHeight="1">
      <c r="B33" s="55" t="s">
        <v>64</v>
      </c>
      <c r="C33" s="56" t="s">
        <v>65</v>
      </c>
      <c r="D33" s="36">
        <f>D35+D37+D45+D41</f>
        <v>8370.5999999999985</v>
      </c>
      <c r="E33" s="57">
        <v>5132.2</v>
      </c>
      <c r="F33" s="58">
        <v>5270.4</v>
      </c>
    </row>
    <row r="34" spans="2:6" ht="37.5" customHeight="1">
      <c r="B34" s="23" t="s">
        <v>66</v>
      </c>
      <c r="C34" s="24" t="s">
        <v>67</v>
      </c>
      <c r="D34" s="36">
        <f>D35+D37+D45+D41</f>
        <v>8370.5999999999985</v>
      </c>
      <c r="E34" s="36">
        <v>5132.2</v>
      </c>
      <c r="F34" s="37">
        <v>5270.4</v>
      </c>
    </row>
    <row r="35" spans="2:6" ht="37.5" customHeight="1">
      <c r="B35" s="23" t="s">
        <v>68</v>
      </c>
      <c r="C35" s="24" t="s">
        <v>69</v>
      </c>
      <c r="D35" s="36">
        <f>D36</f>
        <v>4507.3999999999996</v>
      </c>
      <c r="E35" s="36">
        <v>3496.1</v>
      </c>
      <c r="F35" s="37">
        <v>3628.4</v>
      </c>
    </row>
    <row r="36" spans="2:6" ht="37.5" customHeight="1">
      <c r="B36" s="51" t="s">
        <v>70</v>
      </c>
      <c r="C36" s="52" t="s">
        <v>71</v>
      </c>
      <c r="D36" s="53">
        <v>4507.3999999999996</v>
      </c>
      <c r="E36" s="53">
        <v>3496.1</v>
      </c>
      <c r="F36" s="54">
        <v>3628.4</v>
      </c>
    </row>
    <row r="37" spans="2:6" ht="40.5" customHeight="1">
      <c r="B37" s="23" t="s">
        <v>72</v>
      </c>
      <c r="C37" s="24" t="s">
        <v>73</v>
      </c>
      <c r="D37" s="36">
        <f>D38+D39+D40</f>
        <v>2941.2</v>
      </c>
      <c r="E37" s="36" t="s">
        <v>74</v>
      </c>
      <c r="F37" s="37" t="s">
        <v>74</v>
      </c>
    </row>
    <row r="38" spans="2:6" ht="37.5" customHeight="1">
      <c r="B38" s="48" t="s">
        <v>75</v>
      </c>
      <c r="C38" s="19" t="s">
        <v>76</v>
      </c>
      <c r="D38" s="49">
        <v>2094</v>
      </c>
      <c r="E38" s="49" t="s">
        <v>74</v>
      </c>
      <c r="F38" s="50" t="s">
        <v>74</v>
      </c>
    </row>
    <row r="39" spans="2:6" ht="96.75" customHeight="1">
      <c r="B39" s="48" t="s">
        <v>77</v>
      </c>
      <c r="C39" s="19" t="s">
        <v>78</v>
      </c>
      <c r="D39" s="49">
        <v>567.20000000000005</v>
      </c>
      <c r="E39" s="49">
        <v>0</v>
      </c>
      <c r="F39" s="50">
        <v>0</v>
      </c>
    </row>
    <row r="40" spans="2:6" ht="53.25" customHeight="1">
      <c r="B40" s="48" t="s">
        <v>79</v>
      </c>
      <c r="C40" s="19" t="s">
        <v>80</v>
      </c>
      <c r="D40" s="49">
        <v>280</v>
      </c>
      <c r="E40" s="49">
        <v>0</v>
      </c>
      <c r="F40" s="50">
        <v>0</v>
      </c>
    </row>
    <row r="41" spans="2:6" ht="52.5" customHeight="1">
      <c r="B41" s="23" t="s">
        <v>81</v>
      </c>
      <c r="C41" s="24" t="s">
        <v>82</v>
      </c>
      <c r="D41" s="36">
        <f>D42+D43+D44</f>
        <v>232.8</v>
      </c>
      <c r="E41" s="36">
        <v>240.1</v>
      </c>
      <c r="F41" s="37">
        <v>246</v>
      </c>
    </row>
    <row r="42" spans="2:6" ht="54.75" customHeight="1">
      <c r="B42" s="27" t="s">
        <v>83</v>
      </c>
      <c r="C42" s="59">
        <v>2.02351181000001E+16</v>
      </c>
      <c r="D42" s="29">
        <v>162.5</v>
      </c>
      <c r="E42" s="29">
        <v>169.8</v>
      </c>
      <c r="F42" s="40">
        <v>175.7</v>
      </c>
    </row>
    <row r="43" spans="2:6" ht="69.75" customHeight="1">
      <c r="B43" s="31" t="s">
        <v>84</v>
      </c>
      <c r="C43" s="60">
        <v>2.02300241070281E+16</v>
      </c>
      <c r="D43" s="42">
        <v>69.8</v>
      </c>
      <c r="E43" s="42">
        <v>69.8</v>
      </c>
      <c r="F43" s="43">
        <v>69.8</v>
      </c>
    </row>
    <row r="44" spans="2:6" ht="135.75" customHeight="1">
      <c r="B44" s="44" t="s">
        <v>85</v>
      </c>
      <c r="C44" s="45" t="s">
        <v>86</v>
      </c>
      <c r="D44" s="46">
        <v>0.5</v>
      </c>
      <c r="E44" s="46">
        <v>0.5</v>
      </c>
      <c r="F44" s="47">
        <v>0.5</v>
      </c>
    </row>
    <row r="45" spans="2:6" ht="36.75" customHeight="1">
      <c r="B45" s="61" t="s">
        <v>87</v>
      </c>
      <c r="C45" s="24" t="s">
        <v>88</v>
      </c>
      <c r="D45" s="62">
        <f>D46+D48+D49+D47</f>
        <v>689.2</v>
      </c>
      <c r="E45" s="62">
        <v>0</v>
      </c>
      <c r="F45" s="63">
        <v>0</v>
      </c>
    </row>
    <row r="46" spans="2:6" ht="102.75" customHeight="1">
      <c r="B46" s="64" t="s">
        <v>89</v>
      </c>
      <c r="C46" s="65" t="s">
        <v>90</v>
      </c>
      <c r="D46" s="66">
        <v>25</v>
      </c>
      <c r="E46" s="66">
        <v>0</v>
      </c>
      <c r="F46" s="67">
        <v>0</v>
      </c>
    </row>
    <row r="47" spans="2:6" ht="87" customHeight="1">
      <c r="B47" s="64" t="s">
        <v>91</v>
      </c>
      <c r="C47" s="65" t="s">
        <v>92</v>
      </c>
      <c r="D47" s="68">
        <v>450</v>
      </c>
      <c r="E47" s="68">
        <v>0</v>
      </c>
      <c r="F47" s="69">
        <v>0</v>
      </c>
    </row>
    <row r="48" spans="2:6" ht="115.5" customHeight="1">
      <c r="B48" s="70" t="s">
        <v>93</v>
      </c>
      <c r="C48" s="71" t="s">
        <v>94</v>
      </c>
      <c r="D48" s="71">
        <v>170.9</v>
      </c>
      <c r="E48" s="72">
        <v>0</v>
      </c>
      <c r="F48" s="73">
        <v>0</v>
      </c>
    </row>
    <row r="49" spans="2:7" ht="62.4">
      <c r="B49" s="44" t="s">
        <v>95</v>
      </c>
      <c r="C49" s="74" t="s">
        <v>96</v>
      </c>
      <c r="D49" s="74">
        <v>43.3</v>
      </c>
      <c r="E49" s="75">
        <v>0</v>
      </c>
      <c r="F49" s="76">
        <v>0</v>
      </c>
      <c r="G49" s="77"/>
    </row>
    <row r="50" spans="2:7">
      <c r="B50" s="78"/>
    </row>
  </sheetData>
  <mergeCells count="7">
    <mergeCell ref="B1:F1"/>
    <mergeCell ref="B2:F2"/>
    <mergeCell ref="B4:B5"/>
    <mergeCell ref="C4:C5"/>
    <mergeCell ref="D4:D5"/>
    <mergeCell ref="E4:E5"/>
    <mergeCell ref="F4:F5"/>
  </mergeCells>
  <pageMargins left="0.39374999999999999" right="0.39374999999999999" top="0.39374999999999999" bottom="0.39374999999999999" header="0.511811023622047" footer="0.511811023622047"/>
  <pageSetup paperSize="9" scale="85" orientation="portrait" horizontalDpi="300" verticalDpi="300"/>
</worksheet>
</file>

<file path=xl/worksheets/sheet2.xml><?xml version="1.0" encoding="utf-8"?>
<worksheet xmlns="http://schemas.openxmlformats.org/spreadsheetml/2006/main" xmlns:r="http://schemas.openxmlformats.org/officeDocument/2006/relationships">
  <dimension ref="A1:J128"/>
  <sheetViews>
    <sheetView topLeftCell="A16" workbookViewId="0">
      <selection activeCell="O32" sqref="O32"/>
    </sheetView>
  </sheetViews>
  <sheetFormatPr defaultColWidth="8.6640625" defaultRowHeight="14.4"/>
  <cols>
    <col min="1" max="1" width="4.6640625" style="15" customWidth="1"/>
    <col min="2" max="2" width="53.88671875" style="79" customWidth="1"/>
    <col min="3" max="4" width="5.88671875" style="80" customWidth="1"/>
    <col min="5" max="5" width="14.33203125" style="80" customWidth="1"/>
    <col min="6" max="6" width="8.6640625" style="80"/>
    <col min="7" max="7" width="11.109375" style="15" customWidth="1"/>
    <col min="8" max="8" width="9" style="15" customWidth="1"/>
    <col min="9" max="9" width="8.6640625" style="15"/>
  </cols>
  <sheetData>
    <row r="1" spans="1:9" ht="108.75" customHeight="1">
      <c r="B1" s="81"/>
      <c r="C1" s="8" t="s">
        <v>97</v>
      </c>
      <c r="D1" s="8"/>
      <c r="E1" s="8"/>
      <c r="F1" s="8"/>
      <c r="G1" s="8"/>
      <c r="H1" s="8"/>
      <c r="I1" s="8"/>
    </row>
    <row r="2" spans="1:9" ht="63" customHeight="1">
      <c r="B2" s="7" t="s">
        <v>98</v>
      </c>
      <c r="C2" s="7"/>
      <c r="D2" s="7"/>
      <c r="E2" s="7"/>
      <c r="F2" s="7"/>
      <c r="G2" s="7"/>
      <c r="H2" s="7"/>
      <c r="I2" s="7"/>
    </row>
    <row r="3" spans="1:9">
      <c r="H3" s="6" t="s">
        <v>99</v>
      </c>
      <c r="I3" s="6"/>
    </row>
    <row r="4" spans="1:9" ht="31.5" customHeight="1">
      <c r="B4" s="5" t="s">
        <v>100</v>
      </c>
      <c r="C4" s="4" t="s">
        <v>101</v>
      </c>
      <c r="D4" s="4" t="s">
        <v>102</v>
      </c>
      <c r="E4" s="4" t="s">
        <v>103</v>
      </c>
      <c r="F4" s="3" t="s">
        <v>104</v>
      </c>
      <c r="G4" s="11">
        <v>2023</v>
      </c>
      <c r="H4" s="11">
        <v>2024</v>
      </c>
      <c r="I4" s="2">
        <v>2025</v>
      </c>
    </row>
    <row r="5" spans="1:9">
      <c r="B5" s="5"/>
      <c r="C5" s="4"/>
      <c r="D5" s="4"/>
      <c r="E5" s="4"/>
      <c r="F5" s="3"/>
      <c r="G5" s="11"/>
      <c r="H5" s="11"/>
      <c r="I5" s="2"/>
    </row>
    <row r="6" spans="1:9" ht="26.25" customHeight="1">
      <c r="B6" s="83" t="s">
        <v>105</v>
      </c>
      <c r="C6" s="84" t="s">
        <v>106</v>
      </c>
      <c r="D6" s="84" t="s">
        <v>107</v>
      </c>
      <c r="E6" s="84" t="s">
        <v>108</v>
      </c>
      <c r="F6" s="85" t="s">
        <v>109</v>
      </c>
      <c r="G6" s="36">
        <f>G7+G11+G17+G25+G29</f>
        <v>4601.9000000000005</v>
      </c>
      <c r="H6" s="36">
        <v>4333.6000000000004</v>
      </c>
      <c r="I6" s="86">
        <v>4344.3999999999996</v>
      </c>
    </row>
    <row r="7" spans="1:9" ht="52.5" customHeight="1">
      <c r="B7" s="87" t="s">
        <v>110</v>
      </c>
      <c r="C7" s="84" t="s">
        <v>106</v>
      </c>
      <c r="D7" s="84" t="s">
        <v>111</v>
      </c>
      <c r="E7" s="84" t="s">
        <v>108</v>
      </c>
      <c r="F7" s="85" t="s">
        <v>109</v>
      </c>
      <c r="G7" s="36">
        <f t="shared" ref="G7:I9" si="0">G8</f>
        <v>755.6</v>
      </c>
      <c r="H7" s="36">
        <f t="shared" si="0"/>
        <v>755.6</v>
      </c>
      <c r="I7" s="86">
        <f t="shared" si="0"/>
        <v>755.6</v>
      </c>
    </row>
    <row r="8" spans="1:9" ht="51" customHeight="1">
      <c r="B8" s="88" t="s">
        <v>112</v>
      </c>
      <c r="C8" s="89" t="s">
        <v>106</v>
      </c>
      <c r="D8" s="89" t="s">
        <v>111</v>
      </c>
      <c r="E8" s="90" t="s">
        <v>113</v>
      </c>
      <c r="F8" s="91" t="s">
        <v>109</v>
      </c>
      <c r="G8" s="92">
        <f t="shared" si="0"/>
        <v>755.6</v>
      </c>
      <c r="H8" s="92">
        <f t="shared" si="0"/>
        <v>755.6</v>
      </c>
      <c r="I8" s="93">
        <f t="shared" si="0"/>
        <v>755.6</v>
      </c>
    </row>
    <row r="9" spans="1:9" ht="36" customHeight="1">
      <c r="B9" s="94" t="s">
        <v>114</v>
      </c>
      <c r="C9" s="95" t="s">
        <v>106</v>
      </c>
      <c r="D9" s="95" t="s">
        <v>111</v>
      </c>
      <c r="E9" s="95">
        <v>5100001000</v>
      </c>
      <c r="F9" s="95" t="s">
        <v>109</v>
      </c>
      <c r="G9" s="42">
        <f t="shared" si="0"/>
        <v>755.6</v>
      </c>
      <c r="H9" s="42">
        <f t="shared" si="0"/>
        <v>755.6</v>
      </c>
      <c r="I9" s="43">
        <f t="shared" si="0"/>
        <v>755.6</v>
      </c>
    </row>
    <row r="10" spans="1:9" ht="38.25" customHeight="1">
      <c r="B10" s="96" t="s">
        <v>115</v>
      </c>
      <c r="C10" s="97" t="s">
        <v>106</v>
      </c>
      <c r="D10" s="97" t="s">
        <v>111</v>
      </c>
      <c r="E10" s="97">
        <v>5100001000</v>
      </c>
      <c r="F10" s="97">
        <v>120</v>
      </c>
      <c r="G10" s="33">
        <v>755.6</v>
      </c>
      <c r="H10" s="33">
        <v>755.6</v>
      </c>
      <c r="I10" s="34">
        <v>755.6</v>
      </c>
    </row>
    <row r="11" spans="1:9" ht="63.45" customHeight="1">
      <c r="A11" s="98"/>
      <c r="B11" s="87" t="s">
        <v>116</v>
      </c>
      <c r="C11" s="84" t="s">
        <v>106</v>
      </c>
      <c r="D11" s="84" t="s">
        <v>117</v>
      </c>
      <c r="E11" s="84" t="s">
        <v>108</v>
      </c>
      <c r="F11" s="84" t="s">
        <v>109</v>
      </c>
      <c r="G11" s="36">
        <f t="shared" ref="G11:I12" si="1">G12</f>
        <v>3618.2</v>
      </c>
      <c r="H11" s="36">
        <f t="shared" si="1"/>
        <v>3353.1</v>
      </c>
      <c r="I11" s="37">
        <f t="shared" si="1"/>
        <v>3204</v>
      </c>
    </row>
    <row r="12" spans="1:9" ht="51" customHeight="1">
      <c r="A12" s="98"/>
      <c r="B12" s="99" t="s">
        <v>112</v>
      </c>
      <c r="C12" s="100" t="s">
        <v>106</v>
      </c>
      <c r="D12" s="100" t="s">
        <v>117</v>
      </c>
      <c r="E12" s="100">
        <v>5100000000</v>
      </c>
      <c r="F12" s="100" t="s">
        <v>109</v>
      </c>
      <c r="G12" s="29">
        <f t="shared" si="1"/>
        <v>3618.2</v>
      </c>
      <c r="H12" s="29">
        <f t="shared" si="1"/>
        <v>3353.1</v>
      </c>
      <c r="I12" s="40">
        <f t="shared" si="1"/>
        <v>3204</v>
      </c>
    </row>
    <row r="13" spans="1:9" ht="38.25" customHeight="1">
      <c r="A13" s="98"/>
      <c r="B13" s="94" t="s">
        <v>114</v>
      </c>
      <c r="C13" s="95" t="s">
        <v>106</v>
      </c>
      <c r="D13" s="95" t="s">
        <v>117</v>
      </c>
      <c r="E13" s="95">
        <v>5100001000</v>
      </c>
      <c r="F13" s="95" t="s">
        <v>109</v>
      </c>
      <c r="G13" s="42">
        <f>G14+G15+G16</f>
        <v>3618.2</v>
      </c>
      <c r="H13" s="42">
        <f>H14+H15+H16</f>
        <v>3353.1</v>
      </c>
      <c r="I13" s="43">
        <f>I14+I15+I16</f>
        <v>3204</v>
      </c>
    </row>
    <row r="14" spans="1:9" ht="31.2">
      <c r="A14" s="98"/>
      <c r="B14" s="94" t="s">
        <v>115</v>
      </c>
      <c r="C14" s="95" t="s">
        <v>106</v>
      </c>
      <c r="D14" s="95" t="s">
        <v>117</v>
      </c>
      <c r="E14" s="95">
        <v>5100001000</v>
      </c>
      <c r="F14" s="95">
        <v>120</v>
      </c>
      <c r="G14" s="42">
        <v>3227.2</v>
      </c>
      <c r="H14" s="42">
        <v>3217.2</v>
      </c>
      <c r="I14" s="43">
        <v>3116.5</v>
      </c>
    </row>
    <row r="15" spans="1:9" ht="36.75" customHeight="1">
      <c r="A15" s="98"/>
      <c r="B15" s="101" t="s">
        <v>118</v>
      </c>
      <c r="C15" s="102" t="s">
        <v>106</v>
      </c>
      <c r="D15" s="102" t="s">
        <v>117</v>
      </c>
      <c r="E15" s="102">
        <v>5100001000</v>
      </c>
      <c r="F15" s="102">
        <v>240</v>
      </c>
      <c r="G15" s="103">
        <v>360</v>
      </c>
      <c r="H15" s="103">
        <v>103.9</v>
      </c>
      <c r="I15" s="104">
        <v>55.5</v>
      </c>
    </row>
    <row r="16" spans="1:9" ht="25.5" customHeight="1">
      <c r="A16" s="98"/>
      <c r="B16" s="105" t="s">
        <v>119</v>
      </c>
      <c r="C16" s="106" t="s">
        <v>106</v>
      </c>
      <c r="D16" s="106" t="s">
        <v>117</v>
      </c>
      <c r="E16" s="106">
        <v>5100001000</v>
      </c>
      <c r="F16" s="106">
        <v>850</v>
      </c>
      <c r="G16" s="107">
        <v>31</v>
      </c>
      <c r="H16" s="107">
        <v>32</v>
      </c>
      <c r="I16" s="108">
        <v>32</v>
      </c>
    </row>
    <row r="17" spans="1:10" ht="50.25" customHeight="1">
      <c r="B17" s="87" t="s">
        <v>120</v>
      </c>
      <c r="C17" s="84" t="s">
        <v>106</v>
      </c>
      <c r="D17" s="84" t="s">
        <v>121</v>
      </c>
      <c r="E17" s="84" t="s">
        <v>108</v>
      </c>
      <c r="F17" s="84" t="s">
        <v>109</v>
      </c>
      <c r="G17" s="36">
        <f t="shared" ref="G17:I19" si="2">G18</f>
        <v>37.6</v>
      </c>
      <c r="H17" s="36">
        <f t="shared" si="2"/>
        <v>37.6</v>
      </c>
      <c r="I17" s="37">
        <f t="shared" si="2"/>
        <v>37.6</v>
      </c>
    </row>
    <row r="18" spans="1:10" ht="24" customHeight="1">
      <c r="A18" s="98"/>
      <c r="B18" s="99" t="s">
        <v>122</v>
      </c>
      <c r="C18" s="100" t="s">
        <v>106</v>
      </c>
      <c r="D18" s="100" t="s">
        <v>121</v>
      </c>
      <c r="E18" s="100">
        <v>9900000000</v>
      </c>
      <c r="F18" s="100" t="s">
        <v>109</v>
      </c>
      <c r="G18" s="29">
        <f t="shared" si="2"/>
        <v>37.6</v>
      </c>
      <c r="H18" s="29">
        <f t="shared" si="2"/>
        <v>37.6</v>
      </c>
      <c r="I18" s="40">
        <f t="shared" si="2"/>
        <v>37.6</v>
      </c>
      <c r="J18" s="98"/>
    </row>
    <row r="19" spans="1:10" ht="50.25" customHeight="1">
      <c r="B19" s="94" t="s">
        <v>123</v>
      </c>
      <c r="C19" s="95" t="s">
        <v>106</v>
      </c>
      <c r="D19" s="95" t="s">
        <v>121</v>
      </c>
      <c r="E19" s="95">
        <v>9900029000</v>
      </c>
      <c r="F19" s="95" t="s">
        <v>109</v>
      </c>
      <c r="G19" s="42">
        <f t="shared" si="2"/>
        <v>37.6</v>
      </c>
      <c r="H19" s="42">
        <f t="shared" si="2"/>
        <v>37.6</v>
      </c>
      <c r="I19" s="43">
        <f t="shared" si="2"/>
        <v>37.6</v>
      </c>
    </row>
    <row r="20" spans="1:10" ht="22.5" customHeight="1">
      <c r="B20" s="96" t="s">
        <v>124</v>
      </c>
      <c r="C20" s="97" t="s">
        <v>106</v>
      </c>
      <c r="D20" s="97" t="s">
        <v>121</v>
      </c>
      <c r="E20" s="97">
        <v>9900029000</v>
      </c>
      <c r="F20" s="97">
        <v>540</v>
      </c>
      <c r="G20" s="33">
        <v>37.6</v>
      </c>
      <c r="H20" s="33">
        <v>37.6</v>
      </c>
      <c r="I20" s="34">
        <v>37.6</v>
      </c>
    </row>
    <row r="21" spans="1:10" ht="36.75" customHeight="1">
      <c r="B21" s="87" t="s">
        <v>125</v>
      </c>
      <c r="C21" s="109" t="s">
        <v>106</v>
      </c>
      <c r="D21" s="110" t="s">
        <v>126</v>
      </c>
      <c r="E21" s="84" t="s">
        <v>108</v>
      </c>
      <c r="F21" s="110" t="s">
        <v>109</v>
      </c>
      <c r="G21" s="111">
        <f t="shared" ref="G21:I23" si="3">G22</f>
        <v>0</v>
      </c>
      <c r="H21" s="111">
        <f t="shared" si="3"/>
        <v>0</v>
      </c>
      <c r="I21" s="112">
        <f t="shared" si="3"/>
        <v>199.9</v>
      </c>
    </row>
    <row r="22" spans="1:10" ht="21.75" customHeight="1">
      <c r="B22" s="99" t="s">
        <v>127</v>
      </c>
      <c r="C22" s="100" t="s">
        <v>106</v>
      </c>
      <c r="D22" s="113" t="s">
        <v>126</v>
      </c>
      <c r="E22" s="113">
        <v>9900000000</v>
      </c>
      <c r="F22" s="113" t="s">
        <v>109</v>
      </c>
      <c r="G22" s="114">
        <f t="shared" si="3"/>
        <v>0</v>
      </c>
      <c r="H22" s="114">
        <f t="shared" si="3"/>
        <v>0</v>
      </c>
      <c r="I22" s="115">
        <f t="shared" si="3"/>
        <v>199.9</v>
      </c>
    </row>
    <row r="23" spans="1:10" ht="36" customHeight="1">
      <c r="B23" s="94" t="s">
        <v>128</v>
      </c>
      <c r="C23" s="95" t="s">
        <v>106</v>
      </c>
      <c r="D23" s="116" t="s">
        <v>126</v>
      </c>
      <c r="E23" s="116">
        <v>9900028800</v>
      </c>
      <c r="F23" s="116" t="s">
        <v>109</v>
      </c>
      <c r="G23" s="117">
        <f t="shared" si="3"/>
        <v>0</v>
      </c>
      <c r="H23" s="117">
        <f t="shared" si="3"/>
        <v>0</v>
      </c>
      <c r="I23" s="118">
        <f t="shared" si="3"/>
        <v>199.9</v>
      </c>
    </row>
    <row r="24" spans="1:10" ht="39" customHeight="1">
      <c r="B24" s="96" t="s">
        <v>118</v>
      </c>
      <c r="C24" s="97" t="s">
        <v>106</v>
      </c>
      <c r="D24" s="119" t="s">
        <v>126</v>
      </c>
      <c r="E24" s="119">
        <v>9900028800</v>
      </c>
      <c r="F24" s="119">
        <v>240</v>
      </c>
      <c r="G24" s="120">
        <v>0</v>
      </c>
      <c r="H24" s="120">
        <v>0</v>
      </c>
      <c r="I24" s="121">
        <v>199.9</v>
      </c>
    </row>
    <row r="25" spans="1:10" ht="21.75" customHeight="1">
      <c r="B25" s="87" t="s">
        <v>129</v>
      </c>
      <c r="C25" s="84" t="s">
        <v>106</v>
      </c>
      <c r="D25" s="84">
        <v>11</v>
      </c>
      <c r="E25" s="84" t="s">
        <v>108</v>
      </c>
      <c r="F25" s="84" t="s">
        <v>109</v>
      </c>
      <c r="G25" s="36">
        <f t="shared" ref="G25:I27" si="4">G26</f>
        <v>5</v>
      </c>
      <c r="H25" s="36">
        <f t="shared" si="4"/>
        <v>5</v>
      </c>
      <c r="I25" s="37">
        <f t="shared" si="4"/>
        <v>5</v>
      </c>
    </row>
    <row r="26" spans="1:10" ht="22.5" customHeight="1">
      <c r="B26" s="99" t="s">
        <v>122</v>
      </c>
      <c r="C26" s="100" t="s">
        <v>106</v>
      </c>
      <c r="D26" s="100">
        <v>11</v>
      </c>
      <c r="E26" s="100">
        <v>9900000000</v>
      </c>
      <c r="F26" s="100" t="s">
        <v>109</v>
      </c>
      <c r="G26" s="29">
        <f t="shared" si="4"/>
        <v>5</v>
      </c>
      <c r="H26" s="29">
        <f t="shared" si="4"/>
        <v>5</v>
      </c>
      <c r="I26" s="40">
        <f t="shared" si="4"/>
        <v>5</v>
      </c>
    </row>
    <row r="27" spans="1:10" ht="21" customHeight="1">
      <c r="B27" s="94" t="s">
        <v>130</v>
      </c>
      <c r="C27" s="95" t="s">
        <v>106</v>
      </c>
      <c r="D27" s="95">
        <v>11</v>
      </c>
      <c r="E27" s="95">
        <v>9900023200</v>
      </c>
      <c r="F27" s="95" t="s">
        <v>109</v>
      </c>
      <c r="G27" s="42">
        <f t="shared" si="4"/>
        <v>5</v>
      </c>
      <c r="H27" s="42">
        <f t="shared" si="4"/>
        <v>5</v>
      </c>
      <c r="I27" s="43">
        <f t="shared" si="4"/>
        <v>5</v>
      </c>
    </row>
    <row r="28" spans="1:10" ht="23.25" customHeight="1">
      <c r="B28" s="96" t="s">
        <v>131</v>
      </c>
      <c r="C28" s="97" t="s">
        <v>106</v>
      </c>
      <c r="D28" s="97">
        <v>11</v>
      </c>
      <c r="E28" s="97">
        <v>9900023200</v>
      </c>
      <c r="F28" s="97">
        <v>870</v>
      </c>
      <c r="G28" s="33">
        <v>5</v>
      </c>
      <c r="H28" s="33">
        <v>5</v>
      </c>
      <c r="I28" s="34">
        <v>5</v>
      </c>
    </row>
    <row r="29" spans="1:10" ht="23.25" customHeight="1">
      <c r="B29" s="87" t="s">
        <v>132</v>
      </c>
      <c r="C29" s="84" t="s">
        <v>106</v>
      </c>
      <c r="D29" s="84">
        <v>13</v>
      </c>
      <c r="E29" s="84" t="s">
        <v>108</v>
      </c>
      <c r="F29" s="84" t="s">
        <v>109</v>
      </c>
      <c r="G29" s="36">
        <f>G30+G38+G43+G46+G49</f>
        <v>185.5</v>
      </c>
      <c r="H29" s="36">
        <v>182.3</v>
      </c>
      <c r="I29" s="37">
        <v>142.30000000000001</v>
      </c>
    </row>
    <row r="30" spans="1:10" ht="51.75" customHeight="1">
      <c r="B30" s="99" t="s">
        <v>112</v>
      </c>
      <c r="C30" s="100" t="s">
        <v>106</v>
      </c>
      <c r="D30" s="100">
        <v>13</v>
      </c>
      <c r="E30" s="100">
        <v>5100000000</v>
      </c>
      <c r="F30" s="100" t="s">
        <v>109</v>
      </c>
      <c r="G30" s="29">
        <f>G31+G33+G36</f>
        <v>86.5</v>
      </c>
      <c r="H30" s="29">
        <v>95.3</v>
      </c>
      <c r="I30" s="40">
        <v>95.3</v>
      </c>
    </row>
    <row r="31" spans="1:10" ht="21" customHeight="1">
      <c r="A31" s="98"/>
      <c r="B31" s="122" t="s">
        <v>133</v>
      </c>
      <c r="C31" s="123" t="s">
        <v>106</v>
      </c>
      <c r="D31" s="123">
        <v>13</v>
      </c>
      <c r="E31" s="124">
        <v>5100024000</v>
      </c>
      <c r="F31" s="125" t="s">
        <v>109</v>
      </c>
      <c r="G31" s="126">
        <f>G32</f>
        <v>16.2</v>
      </c>
      <c r="H31" s="126">
        <v>25</v>
      </c>
      <c r="I31" s="127">
        <v>25</v>
      </c>
    </row>
    <row r="32" spans="1:10" ht="38.25" customHeight="1">
      <c r="A32" s="98"/>
      <c r="B32" s="101" t="s">
        <v>118</v>
      </c>
      <c r="C32" s="102" t="s">
        <v>106</v>
      </c>
      <c r="D32" s="102">
        <v>13</v>
      </c>
      <c r="E32" s="102">
        <v>5100024000</v>
      </c>
      <c r="F32" s="102">
        <v>240</v>
      </c>
      <c r="G32" s="103">
        <v>16.2</v>
      </c>
      <c r="H32" s="103">
        <v>25</v>
      </c>
      <c r="I32" s="104">
        <v>25</v>
      </c>
    </row>
    <row r="33" spans="1:9" ht="85.5" customHeight="1">
      <c r="A33" s="98"/>
      <c r="B33" s="101" t="s">
        <v>134</v>
      </c>
      <c r="C33" s="102" t="s">
        <v>106</v>
      </c>
      <c r="D33" s="102">
        <v>13</v>
      </c>
      <c r="E33" s="102">
        <v>5100070280</v>
      </c>
      <c r="F33" s="102" t="s">
        <v>109</v>
      </c>
      <c r="G33" s="103">
        <f>G34+G35</f>
        <v>69.8</v>
      </c>
      <c r="H33" s="103">
        <v>69.8</v>
      </c>
      <c r="I33" s="104">
        <v>69.8</v>
      </c>
    </row>
    <row r="34" spans="1:9" ht="34.5" customHeight="1">
      <c r="A34" s="98"/>
      <c r="B34" s="101" t="s">
        <v>115</v>
      </c>
      <c r="C34" s="102" t="s">
        <v>106</v>
      </c>
      <c r="D34" s="102">
        <v>13</v>
      </c>
      <c r="E34" s="102">
        <v>5100070280</v>
      </c>
      <c r="F34" s="102">
        <v>120</v>
      </c>
      <c r="G34" s="103">
        <v>69.8</v>
      </c>
      <c r="H34" s="103">
        <v>66.8</v>
      </c>
      <c r="I34" s="104">
        <v>66.8</v>
      </c>
    </row>
    <row r="35" spans="1:9" ht="37.5" customHeight="1">
      <c r="A35" s="98"/>
      <c r="B35" s="101" t="s">
        <v>118</v>
      </c>
      <c r="C35" s="102" t="s">
        <v>106</v>
      </c>
      <c r="D35" s="102">
        <v>13</v>
      </c>
      <c r="E35" s="102">
        <v>5100070280</v>
      </c>
      <c r="F35" s="102">
        <v>240</v>
      </c>
      <c r="G35" s="103">
        <v>0</v>
      </c>
      <c r="H35" s="103">
        <v>3</v>
      </c>
      <c r="I35" s="104">
        <v>3</v>
      </c>
    </row>
    <row r="36" spans="1:9" ht="147" customHeight="1">
      <c r="A36" s="98"/>
      <c r="B36" s="94" t="s">
        <v>135</v>
      </c>
      <c r="C36" s="95" t="s">
        <v>106</v>
      </c>
      <c r="D36" s="95">
        <v>13</v>
      </c>
      <c r="E36" s="95">
        <v>5100070650</v>
      </c>
      <c r="F36" s="95" t="s">
        <v>109</v>
      </c>
      <c r="G36" s="42">
        <f>G37</f>
        <v>0.5</v>
      </c>
      <c r="H36" s="42">
        <v>0.5</v>
      </c>
      <c r="I36" s="43">
        <v>0.5</v>
      </c>
    </row>
    <row r="37" spans="1:9" ht="38.25" customHeight="1">
      <c r="A37" s="98"/>
      <c r="B37" s="94" t="s">
        <v>118</v>
      </c>
      <c r="C37" s="95" t="s">
        <v>106</v>
      </c>
      <c r="D37" s="95">
        <v>13</v>
      </c>
      <c r="E37" s="95">
        <v>5100070650</v>
      </c>
      <c r="F37" s="95">
        <v>240</v>
      </c>
      <c r="G37" s="42">
        <v>0.5</v>
      </c>
      <c r="H37" s="42">
        <v>0.5</v>
      </c>
      <c r="I37" s="43">
        <v>0.5</v>
      </c>
    </row>
    <row r="38" spans="1:9" ht="55.5" customHeight="1">
      <c r="A38" s="98"/>
      <c r="B38" s="94" t="s">
        <v>136</v>
      </c>
      <c r="C38" s="95" t="s">
        <v>106</v>
      </c>
      <c r="D38" s="95">
        <v>13</v>
      </c>
      <c r="E38" s="95">
        <v>5600000000</v>
      </c>
      <c r="F38" s="95" t="s">
        <v>109</v>
      </c>
      <c r="G38" s="42">
        <f>G39+G41</f>
        <v>55</v>
      </c>
      <c r="H38" s="42">
        <v>50</v>
      </c>
      <c r="I38" s="43">
        <v>10</v>
      </c>
    </row>
    <row r="39" spans="1:9" ht="37.5" customHeight="1">
      <c r="A39" s="98"/>
      <c r="B39" s="101" t="s">
        <v>137</v>
      </c>
      <c r="C39" s="102" t="s">
        <v>106</v>
      </c>
      <c r="D39" s="102">
        <v>13</v>
      </c>
      <c r="E39" s="102">
        <v>5600023700</v>
      </c>
      <c r="F39" s="102" t="s">
        <v>109</v>
      </c>
      <c r="G39" s="103">
        <f>G40</f>
        <v>30</v>
      </c>
      <c r="H39" s="103">
        <v>50</v>
      </c>
      <c r="I39" s="104">
        <v>10</v>
      </c>
    </row>
    <row r="40" spans="1:9" ht="39.75" customHeight="1">
      <c r="A40" s="98"/>
      <c r="B40" s="101" t="s">
        <v>118</v>
      </c>
      <c r="C40" s="102" t="s">
        <v>106</v>
      </c>
      <c r="D40" s="102">
        <v>13</v>
      </c>
      <c r="E40" s="102">
        <v>5600023700</v>
      </c>
      <c r="F40" s="102">
        <v>240</v>
      </c>
      <c r="G40" s="103">
        <v>30</v>
      </c>
      <c r="H40" s="103">
        <v>50</v>
      </c>
      <c r="I40" s="104">
        <v>10</v>
      </c>
    </row>
    <row r="41" spans="1:9" ht="31.2">
      <c r="A41" s="98"/>
      <c r="B41" s="94" t="s">
        <v>138</v>
      </c>
      <c r="C41" s="95" t="s">
        <v>106</v>
      </c>
      <c r="D41" s="95">
        <v>13</v>
      </c>
      <c r="E41" s="95">
        <v>5600029330</v>
      </c>
      <c r="F41" s="95" t="s">
        <v>109</v>
      </c>
      <c r="G41" s="42">
        <f>G42</f>
        <v>25</v>
      </c>
      <c r="H41" s="42">
        <v>0</v>
      </c>
      <c r="I41" s="43">
        <v>0</v>
      </c>
    </row>
    <row r="42" spans="1:9" ht="37.5" customHeight="1">
      <c r="A42" s="98"/>
      <c r="B42" s="94" t="s">
        <v>139</v>
      </c>
      <c r="C42" s="95" t="s">
        <v>106</v>
      </c>
      <c r="D42" s="95">
        <v>13</v>
      </c>
      <c r="E42" s="95">
        <v>5600029330</v>
      </c>
      <c r="F42" s="95">
        <v>240</v>
      </c>
      <c r="G42" s="42">
        <v>25</v>
      </c>
      <c r="H42" s="42">
        <v>0</v>
      </c>
      <c r="I42" s="43">
        <v>0</v>
      </c>
    </row>
    <row r="43" spans="1:9" ht="52.5" customHeight="1">
      <c r="A43" s="98"/>
      <c r="B43" s="101" t="s">
        <v>140</v>
      </c>
      <c r="C43" s="102" t="s">
        <v>106</v>
      </c>
      <c r="D43" s="102">
        <v>13</v>
      </c>
      <c r="E43" s="102">
        <v>5700000000</v>
      </c>
      <c r="F43" s="102" t="s">
        <v>109</v>
      </c>
      <c r="G43" s="103">
        <f>G44</f>
        <v>0</v>
      </c>
      <c r="H43" s="103">
        <v>2</v>
      </c>
      <c r="I43" s="104">
        <v>2</v>
      </c>
    </row>
    <row r="44" spans="1:9" ht="37.5" customHeight="1">
      <c r="A44" s="98"/>
      <c r="B44" s="101" t="s">
        <v>141</v>
      </c>
      <c r="C44" s="102" t="s">
        <v>106</v>
      </c>
      <c r="D44" s="102">
        <v>13</v>
      </c>
      <c r="E44" s="102">
        <v>5700024300</v>
      </c>
      <c r="F44" s="102" t="s">
        <v>109</v>
      </c>
      <c r="G44" s="103">
        <f>G45</f>
        <v>0</v>
      </c>
      <c r="H44" s="103">
        <v>2</v>
      </c>
      <c r="I44" s="104">
        <v>2</v>
      </c>
    </row>
    <row r="45" spans="1:9" ht="37.5" customHeight="1">
      <c r="A45" s="98"/>
      <c r="B45" s="101" t="s">
        <v>118</v>
      </c>
      <c r="C45" s="102" t="s">
        <v>106</v>
      </c>
      <c r="D45" s="102">
        <v>13</v>
      </c>
      <c r="E45" s="102">
        <v>5700024300</v>
      </c>
      <c r="F45" s="102">
        <v>240</v>
      </c>
      <c r="G45" s="103">
        <v>0</v>
      </c>
      <c r="H45" s="103">
        <v>2</v>
      </c>
      <c r="I45" s="104">
        <v>2</v>
      </c>
    </row>
    <row r="46" spans="1:9" ht="36" customHeight="1">
      <c r="A46" s="98"/>
      <c r="B46" s="94" t="s">
        <v>142</v>
      </c>
      <c r="C46" s="95" t="s">
        <v>106</v>
      </c>
      <c r="D46" s="95">
        <v>13</v>
      </c>
      <c r="E46" s="95">
        <v>6100000000</v>
      </c>
      <c r="F46" s="95" t="s">
        <v>109</v>
      </c>
      <c r="G46" s="42">
        <f>G47</f>
        <v>14</v>
      </c>
      <c r="H46" s="42">
        <v>5</v>
      </c>
      <c r="I46" s="43">
        <v>5</v>
      </c>
    </row>
    <row r="47" spans="1:9" ht="33.75" customHeight="1">
      <c r="A47" s="98"/>
      <c r="B47" s="94" t="s">
        <v>143</v>
      </c>
      <c r="C47" s="95" t="s">
        <v>106</v>
      </c>
      <c r="D47" s="95">
        <v>13</v>
      </c>
      <c r="E47" s="95">
        <v>6100023800</v>
      </c>
      <c r="F47" s="95" t="s">
        <v>109</v>
      </c>
      <c r="G47" s="42">
        <v>14</v>
      </c>
      <c r="H47" s="42">
        <v>5</v>
      </c>
      <c r="I47" s="43">
        <v>5</v>
      </c>
    </row>
    <row r="48" spans="1:9" ht="40.5" customHeight="1">
      <c r="A48" s="98"/>
      <c r="B48" s="94" t="s">
        <v>144</v>
      </c>
      <c r="C48" s="95" t="s">
        <v>106</v>
      </c>
      <c r="D48" s="95">
        <v>13</v>
      </c>
      <c r="E48" s="95">
        <v>6100023800</v>
      </c>
      <c r="F48" s="95">
        <v>240</v>
      </c>
      <c r="G48" s="42">
        <v>14</v>
      </c>
      <c r="H48" s="42">
        <v>5</v>
      </c>
      <c r="I48" s="43">
        <v>5</v>
      </c>
    </row>
    <row r="49" spans="1:9" ht="23.25" customHeight="1">
      <c r="A49" s="98"/>
      <c r="B49" s="94" t="s">
        <v>122</v>
      </c>
      <c r="C49" s="95" t="s">
        <v>106</v>
      </c>
      <c r="D49" s="95">
        <v>13</v>
      </c>
      <c r="E49" s="95">
        <v>9900000000</v>
      </c>
      <c r="F49" s="95" t="s">
        <v>109</v>
      </c>
      <c r="G49" s="42">
        <f>G50</f>
        <v>30</v>
      </c>
      <c r="H49" s="42">
        <v>30</v>
      </c>
      <c r="I49" s="43">
        <v>30</v>
      </c>
    </row>
    <row r="50" spans="1:9" ht="36.75" customHeight="1">
      <c r="A50" s="98"/>
      <c r="B50" s="94" t="s">
        <v>145</v>
      </c>
      <c r="C50" s="95" t="s">
        <v>106</v>
      </c>
      <c r="D50" s="95">
        <v>13</v>
      </c>
      <c r="E50" s="95">
        <v>9900023250</v>
      </c>
      <c r="F50" s="95" t="s">
        <v>109</v>
      </c>
      <c r="G50" s="42">
        <f>G51</f>
        <v>30</v>
      </c>
      <c r="H50" s="42">
        <v>30</v>
      </c>
      <c r="I50" s="43">
        <v>30</v>
      </c>
    </row>
    <row r="51" spans="1:9" ht="42.75" customHeight="1">
      <c r="A51" s="98"/>
      <c r="B51" s="96" t="s">
        <v>115</v>
      </c>
      <c r="C51" s="97" t="s">
        <v>106</v>
      </c>
      <c r="D51" s="97">
        <v>13</v>
      </c>
      <c r="E51" s="97">
        <v>9900023250</v>
      </c>
      <c r="F51" s="33">
        <v>120</v>
      </c>
      <c r="G51" s="33">
        <v>30</v>
      </c>
      <c r="H51" s="33">
        <v>30</v>
      </c>
      <c r="I51" s="34">
        <v>30</v>
      </c>
    </row>
    <row r="52" spans="1:9" ht="23.25" customHeight="1">
      <c r="A52" s="98"/>
      <c r="B52" s="87" t="s">
        <v>146</v>
      </c>
      <c r="C52" s="84" t="s">
        <v>111</v>
      </c>
      <c r="D52" s="84" t="s">
        <v>107</v>
      </c>
      <c r="E52" s="84" t="s">
        <v>108</v>
      </c>
      <c r="F52" s="84" t="s">
        <v>109</v>
      </c>
      <c r="G52" s="36">
        <f>G53</f>
        <v>162.5</v>
      </c>
      <c r="H52" s="36">
        <v>169.8</v>
      </c>
      <c r="I52" s="37">
        <v>175.7</v>
      </c>
    </row>
    <row r="53" spans="1:9" ht="27" customHeight="1">
      <c r="A53" s="98"/>
      <c r="B53" s="128" t="s">
        <v>147</v>
      </c>
      <c r="C53" s="129" t="s">
        <v>111</v>
      </c>
      <c r="D53" s="129" t="s">
        <v>148</v>
      </c>
      <c r="E53" s="129" t="s">
        <v>108</v>
      </c>
      <c r="F53" s="129" t="s">
        <v>109</v>
      </c>
      <c r="G53" s="130">
        <f>G54</f>
        <v>162.5</v>
      </c>
      <c r="H53" s="130">
        <v>169.8</v>
      </c>
      <c r="I53" s="131">
        <v>175.7</v>
      </c>
    </row>
    <row r="54" spans="1:9" ht="54" customHeight="1">
      <c r="A54" s="98"/>
      <c r="B54" s="132" t="s">
        <v>112</v>
      </c>
      <c r="C54" s="133" t="s">
        <v>111</v>
      </c>
      <c r="D54" s="133" t="s">
        <v>148</v>
      </c>
      <c r="E54" s="133">
        <v>5100000000</v>
      </c>
      <c r="F54" s="133" t="s">
        <v>109</v>
      </c>
      <c r="G54" s="134">
        <f>G55</f>
        <v>162.5</v>
      </c>
      <c r="H54" s="134">
        <v>169.8</v>
      </c>
      <c r="I54" s="135">
        <v>175.7</v>
      </c>
    </row>
    <row r="55" spans="1:9" ht="85.5" customHeight="1">
      <c r="A55" s="98"/>
      <c r="B55" s="101" t="s">
        <v>149</v>
      </c>
      <c r="C55" s="102" t="s">
        <v>111</v>
      </c>
      <c r="D55" s="102" t="s">
        <v>148</v>
      </c>
      <c r="E55" s="102">
        <v>5100051180</v>
      </c>
      <c r="F55" s="102" t="s">
        <v>109</v>
      </c>
      <c r="G55" s="103">
        <f>G56+G57</f>
        <v>162.5</v>
      </c>
      <c r="H55" s="103">
        <v>169.8</v>
      </c>
      <c r="I55" s="104">
        <v>175.7</v>
      </c>
    </row>
    <row r="56" spans="1:9" ht="31.2">
      <c r="A56" s="98"/>
      <c r="B56" s="101" t="s">
        <v>115</v>
      </c>
      <c r="C56" s="102" t="s">
        <v>111</v>
      </c>
      <c r="D56" s="102" t="s">
        <v>148</v>
      </c>
      <c r="E56" s="102">
        <v>5100511800</v>
      </c>
      <c r="F56" s="102">
        <v>120</v>
      </c>
      <c r="G56" s="103">
        <v>162.5</v>
      </c>
      <c r="H56" s="103">
        <v>149.1</v>
      </c>
      <c r="I56" s="104">
        <v>154.80000000000001</v>
      </c>
    </row>
    <row r="57" spans="1:9" ht="36.75" customHeight="1">
      <c r="A57" s="98"/>
      <c r="B57" s="136" t="s">
        <v>139</v>
      </c>
      <c r="C57" s="137" t="s">
        <v>111</v>
      </c>
      <c r="D57" s="137" t="s">
        <v>148</v>
      </c>
      <c r="E57" s="137">
        <v>5100051180</v>
      </c>
      <c r="F57" s="137">
        <v>240</v>
      </c>
      <c r="G57" s="138">
        <v>0</v>
      </c>
      <c r="H57" s="138">
        <v>20.7</v>
      </c>
      <c r="I57" s="139">
        <v>20.9</v>
      </c>
    </row>
    <row r="58" spans="1:9" ht="39.75" customHeight="1">
      <c r="B58" s="87" t="s">
        <v>150</v>
      </c>
      <c r="C58" s="84" t="s">
        <v>148</v>
      </c>
      <c r="D58" s="84" t="s">
        <v>107</v>
      </c>
      <c r="E58" s="84" t="s">
        <v>108</v>
      </c>
      <c r="F58" s="84" t="s">
        <v>109</v>
      </c>
      <c r="G58" s="36">
        <f>G59</f>
        <v>38.5</v>
      </c>
      <c r="H58" s="36">
        <v>38.5</v>
      </c>
      <c r="I58" s="37">
        <v>38.5</v>
      </c>
    </row>
    <row r="59" spans="1:9" ht="54.75" customHeight="1">
      <c r="B59" s="87" t="s">
        <v>151</v>
      </c>
      <c r="C59" s="84" t="s">
        <v>148</v>
      </c>
      <c r="D59" s="84">
        <v>10</v>
      </c>
      <c r="E59" s="84" t="s">
        <v>108</v>
      </c>
      <c r="F59" s="84" t="s">
        <v>109</v>
      </c>
      <c r="G59" s="36">
        <f>G60</f>
        <v>38.5</v>
      </c>
      <c r="H59" s="36">
        <v>38.5</v>
      </c>
      <c r="I59" s="37">
        <v>38.5</v>
      </c>
    </row>
    <row r="60" spans="1:9" ht="55.5" customHeight="1">
      <c r="B60" s="99" t="s">
        <v>152</v>
      </c>
      <c r="C60" s="100" t="s">
        <v>148</v>
      </c>
      <c r="D60" s="100">
        <v>10</v>
      </c>
      <c r="E60" s="100">
        <v>5200000000</v>
      </c>
      <c r="F60" s="100" t="s">
        <v>109</v>
      </c>
      <c r="G60" s="29">
        <f>G61</f>
        <v>38.5</v>
      </c>
      <c r="H60" s="29">
        <v>38.5</v>
      </c>
      <c r="I60" s="40">
        <v>38.5</v>
      </c>
    </row>
    <row r="61" spans="1:9" ht="55.5" customHeight="1">
      <c r="B61" s="94" t="s">
        <v>153</v>
      </c>
      <c r="C61" s="95" t="s">
        <v>148</v>
      </c>
      <c r="D61" s="95">
        <v>10</v>
      </c>
      <c r="E61" s="95">
        <v>5200024200</v>
      </c>
      <c r="F61" s="95" t="s">
        <v>109</v>
      </c>
      <c r="G61" s="42">
        <f>G62</f>
        <v>38.5</v>
      </c>
      <c r="H61" s="42">
        <v>38.5</v>
      </c>
      <c r="I61" s="43">
        <v>38.5</v>
      </c>
    </row>
    <row r="62" spans="1:9" ht="39" customHeight="1">
      <c r="B62" s="140" t="s">
        <v>118</v>
      </c>
      <c r="C62" s="141" t="s">
        <v>148</v>
      </c>
      <c r="D62" s="97">
        <v>10</v>
      </c>
      <c r="E62" s="97">
        <v>5200024200</v>
      </c>
      <c r="F62" s="97">
        <v>240</v>
      </c>
      <c r="G62" s="33">
        <v>38.5</v>
      </c>
      <c r="H62" s="33">
        <v>38.5</v>
      </c>
      <c r="I62" s="34">
        <v>38.5</v>
      </c>
    </row>
    <row r="63" spans="1:9" ht="39" customHeight="1">
      <c r="B63" s="142" t="s">
        <v>154</v>
      </c>
      <c r="C63" s="84" t="s">
        <v>117</v>
      </c>
      <c r="D63" s="84" t="s">
        <v>107</v>
      </c>
      <c r="E63" s="84" t="s">
        <v>108</v>
      </c>
      <c r="F63" s="84" t="s">
        <v>109</v>
      </c>
      <c r="G63" s="36">
        <f>G64+G68+G78</f>
        <v>3744.7</v>
      </c>
      <c r="H63" s="36">
        <f>H64+H73</f>
        <v>0</v>
      </c>
      <c r="I63" s="37">
        <f>I64+I73</f>
        <v>0</v>
      </c>
    </row>
    <row r="64" spans="1:9" ht="50.25" customHeight="1">
      <c r="A64" s="143"/>
      <c r="B64" s="144" t="s">
        <v>155</v>
      </c>
      <c r="C64" s="145" t="s">
        <v>117</v>
      </c>
      <c r="D64" s="145" t="s">
        <v>156</v>
      </c>
      <c r="E64" s="146" t="s">
        <v>108</v>
      </c>
      <c r="F64" s="146" t="s">
        <v>109</v>
      </c>
      <c r="G64" s="147">
        <f>G65</f>
        <v>597</v>
      </c>
      <c r="H64" s="147">
        <f>H65</f>
        <v>0</v>
      </c>
      <c r="I64" s="148">
        <f>I65</f>
        <v>0</v>
      </c>
    </row>
    <row r="65" spans="2:9" ht="49.5" customHeight="1">
      <c r="B65" s="101" t="s">
        <v>136</v>
      </c>
      <c r="C65" s="133" t="s">
        <v>117</v>
      </c>
      <c r="D65" s="133" t="s">
        <v>156</v>
      </c>
      <c r="E65" s="133" t="s">
        <v>157</v>
      </c>
      <c r="F65" s="133" t="s">
        <v>109</v>
      </c>
      <c r="G65" s="134">
        <f>G67</f>
        <v>597</v>
      </c>
      <c r="H65" s="134">
        <f>H67</f>
        <v>0</v>
      </c>
      <c r="I65" s="149">
        <f>I660</f>
        <v>0</v>
      </c>
    </row>
    <row r="66" spans="2:9" ht="42" customHeight="1">
      <c r="B66" s="101" t="s">
        <v>158</v>
      </c>
      <c r="C66" s="133" t="s">
        <v>117</v>
      </c>
      <c r="D66" s="133" t="s">
        <v>156</v>
      </c>
      <c r="E66" s="102" t="s">
        <v>159</v>
      </c>
      <c r="F66" s="123" t="s">
        <v>109</v>
      </c>
      <c r="G66" s="103">
        <v>597</v>
      </c>
      <c r="H66" s="103">
        <v>0</v>
      </c>
      <c r="I66" s="104">
        <v>0</v>
      </c>
    </row>
    <row r="67" spans="2:9" ht="39" customHeight="1">
      <c r="B67" s="150" t="s">
        <v>118</v>
      </c>
      <c r="C67" s="133" t="s">
        <v>117</v>
      </c>
      <c r="D67" s="133" t="s">
        <v>156</v>
      </c>
      <c r="E67" s="123" t="s">
        <v>159</v>
      </c>
      <c r="F67" s="106" t="s">
        <v>160</v>
      </c>
      <c r="G67" s="126">
        <v>597</v>
      </c>
      <c r="H67" s="126">
        <v>0</v>
      </c>
      <c r="I67" s="148">
        <v>0</v>
      </c>
    </row>
    <row r="68" spans="2:9" ht="27.75" customHeight="1">
      <c r="B68" s="142" t="s">
        <v>161</v>
      </c>
      <c r="C68" s="84" t="s">
        <v>117</v>
      </c>
      <c r="D68" s="84" t="s">
        <v>162</v>
      </c>
      <c r="E68" s="84" t="s">
        <v>108</v>
      </c>
      <c r="F68" s="84" t="s">
        <v>109</v>
      </c>
      <c r="G68" s="36">
        <f>G69</f>
        <v>3146.7</v>
      </c>
      <c r="H68" s="36">
        <f>H69</f>
        <v>2253.6999999999998</v>
      </c>
      <c r="I68" s="37">
        <f>I69</f>
        <v>2319.6999999999998</v>
      </c>
    </row>
    <row r="69" spans="2:9" ht="68.25" customHeight="1">
      <c r="B69" s="99" t="s">
        <v>163</v>
      </c>
      <c r="C69" s="100" t="s">
        <v>117</v>
      </c>
      <c r="D69" s="100" t="s">
        <v>162</v>
      </c>
      <c r="E69" s="100">
        <v>5300000000</v>
      </c>
      <c r="F69" s="100" t="s">
        <v>109</v>
      </c>
      <c r="G69" s="29">
        <f>G70+G72+G74+G76</f>
        <v>3146.7</v>
      </c>
      <c r="H69" s="29">
        <f>H70+H72+H74+H76</f>
        <v>2253.6999999999998</v>
      </c>
      <c r="I69" s="40">
        <f>I70+I72+I74+I76</f>
        <v>2319.6999999999998</v>
      </c>
    </row>
    <row r="70" spans="2:9" ht="37.5" customHeight="1">
      <c r="B70" s="94" t="s">
        <v>164</v>
      </c>
      <c r="C70" s="95" t="s">
        <v>117</v>
      </c>
      <c r="D70" s="95" t="s">
        <v>162</v>
      </c>
      <c r="E70" s="95">
        <v>5300023900</v>
      </c>
      <c r="F70" s="95" t="s">
        <v>109</v>
      </c>
      <c r="G70" s="42">
        <v>705.9</v>
      </c>
      <c r="H70" s="42">
        <v>784.2</v>
      </c>
      <c r="I70" s="43">
        <v>850.2</v>
      </c>
    </row>
    <row r="71" spans="2:9" ht="41.25" customHeight="1">
      <c r="B71" s="94" t="s">
        <v>139</v>
      </c>
      <c r="C71" s="95" t="s">
        <v>117</v>
      </c>
      <c r="D71" s="95" t="s">
        <v>162</v>
      </c>
      <c r="E71" s="95">
        <v>5300023900</v>
      </c>
      <c r="F71" s="95">
        <v>240</v>
      </c>
      <c r="G71" s="42">
        <v>705.9</v>
      </c>
      <c r="H71" s="42">
        <v>784.2</v>
      </c>
      <c r="I71" s="43">
        <v>850.2</v>
      </c>
    </row>
    <row r="72" spans="2:9" ht="31.2">
      <c r="B72" s="151" t="s">
        <v>165</v>
      </c>
      <c r="C72" s="95" t="s">
        <v>117</v>
      </c>
      <c r="D72" s="95" t="s">
        <v>162</v>
      </c>
      <c r="E72" s="95">
        <v>530002391</v>
      </c>
      <c r="F72" s="95" t="s">
        <v>109</v>
      </c>
      <c r="G72" s="42">
        <v>236.6</v>
      </c>
      <c r="H72" s="42">
        <v>0</v>
      </c>
      <c r="I72" s="43">
        <v>0</v>
      </c>
    </row>
    <row r="73" spans="2:9" ht="38.25" customHeight="1">
      <c r="B73" s="151" t="s">
        <v>139</v>
      </c>
      <c r="C73" s="95" t="s">
        <v>117</v>
      </c>
      <c r="D73" s="95" t="s">
        <v>162</v>
      </c>
      <c r="E73" s="95">
        <v>5300023910</v>
      </c>
      <c r="F73" s="95">
        <v>240</v>
      </c>
      <c r="G73" s="42">
        <v>236.6</v>
      </c>
      <c r="H73" s="42">
        <v>0</v>
      </c>
      <c r="I73" s="43">
        <v>0</v>
      </c>
    </row>
    <row r="74" spans="2:9" ht="56.25" customHeight="1">
      <c r="B74" s="94" t="s">
        <v>166</v>
      </c>
      <c r="C74" s="95" t="s">
        <v>117</v>
      </c>
      <c r="D74" s="95" t="s">
        <v>162</v>
      </c>
      <c r="E74" s="95">
        <v>5300071520</v>
      </c>
      <c r="F74" s="95" t="s">
        <v>109</v>
      </c>
      <c r="G74" s="42">
        <v>2094</v>
      </c>
      <c r="H74" s="42">
        <v>1396</v>
      </c>
      <c r="I74" s="43">
        <v>1396</v>
      </c>
    </row>
    <row r="75" spans="2:9" ht="39.75" customHeight="1">
      <c r="B75" s="94" t="s">
        <v>118</v>
      </c>
      <c r="C75" s="95" t="s">
        <v>117</v>
      </c>
      <c r="D75" s="95" t="s">
        <v>162</v>
      </c>
      <c r="E75" s="95">
        <v>5300071520</v>
      </c>
      <c r="F75" s="95">
        <v>240</v>
      </c>
      <c r="G75" s="42">
        <v>2094</v>
      </c>
      <c r="H75" s="42">
        <v>1396</v>
      </c>
      <c r="I75" s="43">
        <v>1396</v>
      </c>
    </row>
    <row r="76" spans="2:9" ht="58.5" customHeight="1">
      <c r="B76" s="94" t="s">
        <v>167</v>
      </c>
      <c r="C76" s="95" t="s">
        <v>117</v>
      </c>
      <c r="D76" s="95" t="s">
        <v>162</v>
      </c>
      <c r="E76" s="95" t="s">
        <v>168</v>
      </c>
      <c r="F76" s="95" t="s">
        <v>109</v>
      </c>
      <c r="G76" s="42">
        <v>110.2</v>
      </c>
      <c r="H76" s="42">
        <v>73.5</v>
      </c>
      <c r="I76" s="43">
        <v>73.5</v>
      </c>
    </row>
    <row r="77" spans="2:9" ht="40.5" customHeight="1">
      <c r="B77" s="96" t="s">
        <v>139</v>
      </c>
      <c r="C77" s="97" t="s">
        <v>117</v>
      </c>
      <c r="D77" s="97" t="s">
        <v>162</v>
      </c>
      <c r="E77" s="97" t="s">
        <v>168</v>
      </c>
      <c r="F77" s="97">
        <v>240</v>
      </c>
      <c r="G77" s="33">
        <v>110.2</v>
      </c>
      <c r="H77" s="33">
        <v>73.5</v>
      </c>
      <c r="I77" s="34">
        <v>73.5</v>
      </c>
    </row>
    <row r="78" spans="2:9" ht="26.25" customHeight="1">
      <c r="B78" s="152" t="s">
        <v>169</v>
      </c>
      <c r="C78" s="84" t="s">
        <v>117</v>
      </c>
      <c r="D78" s="84">
        <v>12</v>
      </c>
      <c r="E78" s="84" t="s">
        <v>108</v>
      </c>
      <c r="F78" s="84" t="s">
        <v>109</v>
      </c>
      <c r="G78" s="36">
        <f>G79</f>
        <v>1</v>
      </c>
      <c r="H78" s="36">
        <v>1</v>
      </c>
      <c r="I78" s="37">
        <v>1</v>
      </c>
    </row>
    <row r="79" spans="2:9" ht="46.8">
      <c r="B79" s="99" t="s">
        <v>170</v>
      </c>
      <c r="C79" s="100" t="s">
        <v>117</v>
      </c>
      <c r="D79" s="100">
        <v>12</v>
      </c>
      <c r="E79" s="100">
        <v>6000000000</v>
      </c>
      <c r="F79" s="100" t="s">
        <v>109</v>
      </c>
      <c r="G79" s="29">
        <f>G80</f>
        <v>1</v>
      </c>
      <c r="H79" s="29">
        <v>1</v>
      </c>
      <c r="I79" s="40">
        <v>1</v>
      </c>
    </row>
    <row r="80" spans="2:9" ht="51" customHeight="1">
      <c r="B80" s="94" t="s">
        <v>171</v>
      </c>
      <c r="C80" s="95" t="s">
        <v>117</v>
      </c>
      <c r="D80" s="95">
        <v>12</v>
      </c>
      <c r="E80" s="95">
        <v>6000028500</v>
      </c>
      <c r="F80" s="95" t="s">
        <v>109</v>
      </c>
      <c r="G80" s="42">
        <f>G81</f>
        <v>1</v>
      </c>
      <c r="H80" s="42">
        <v>1</v>
      </c>
      <c r="I80" s="43">
        <v>1</v>
      </c>
    </row>
    <row r="81" spans="2:10" ht="39.75" customHeight="1">
      <c r="B81" s="96" t="s">
        <v>118</v>
      </c>
      <c r="C81" s="97" t="s">
        <v>117</v>
      </c>
      <c r="D81" s="97">
        <v>12</v>
      </c>
      <c r="E81" s="97">
        <v>6000028500</v>
      </c>
      <c r="F81" s="97">
        <v>240</v>
      </c>
      <c r="G81" s="33">
        <v>1</v>
      </c>
      <c r="H81" s="33">
        <v>1</v>
      </c>
      <c r="I81" s="34">
        <v>1</v>
      </c>
    </row>
    <row r="82" spans="2:10" ht="21.75" customHeight="1">
      <c r="B82" s="87" t="s">
        <v>172</v>
      </c>
      <c r="C82" s="84" t="s">
        <v>156</v>
      </c>
      <c r="D82" s="84" t="s">
        <v>107</v>
      </c>
      <c r="E82" s="84" t="s">
        <v>108</v>
      </c>
      <c r="F82" s="84" t="s">
        <v>109</v>
      </c>
      <c r="G82" s="36">
        <f>G83</f>
        <v>2248.5</v>
      </c>
      <c r="H82" s="36">
        <v>389</v>
      </c>
      <c r="I82" s="37">
        <v>381.8</v>
      </c>
    </row>
    <row r="83" spans="2:10" ht="21.75" customHeight="1">
      <c r="B83" s="87" t="s">
        <v>173</v>
      </c>
      <c r="C83" s="84" t="s">
        <v>156</v>
      </c>
      <c r="D83" s="84" t="s">
        <v>148</v>
      </c>
      <c r="E83" s="84" t="s">
        <v>108</v>
      </c>
      <c r="F83" s="84" t="s">
        <v>109</v>
      </c>
      <c r="G83" s="36">
        <f>G84</f>
        <v>2248.5</v>
      </c>
      <c r="H83" s="36">
        <v>389</v>
      </c>
      <c r="I83" s="37">
        <v>381.8</v>
      </c>
    </row>
    <row r="84" spans="2:10" ht="53.25" customHeight="1">
      <c r="B84" s="99" t="s">
        <v>174</v>
      </c>
      <c r="C84" s="100" t="s">
        <v>156</v>
      </c>
      <c r="D84" s="100" t="s">
        <v>148</v>
      </c>
      <c r="E84" s="100">
        <v>5400000000</v>
      </c>
      <c r="F84" s="100" t="s">
        <v>109</v>
      </c>
      <c r="G84" s="29">
        <f>G85+G87+G89+G93+G101+G104+G99+G91+G105+G97+G95</f>
        <v>2248.5</v>
      </c>
      <c r="H84" s="29">
        <v>389</v>
      </c>
      <c r="I84" s="40">
        <v>381.8</v>
      </c>
    </row>
    <row r="85" spans="2:10" ht="28.5" customHeight="1">
      <c r="B85" s="94" t="s">
        <v>175</v>
      </c>
      <c r="C85" s="95" t="s">
        <v>156</v>
      </c>
      <c r="D85" s="95" t="s">
        <v>148</v>
      </c>
      <c r="E85" s="95">
        <v>5400025000</v>
      </c>
      <c r="F85" s="95" t="s">
        <v>109</v>
      </c>
      <c r="G85" s="42">
        <f>G86</f>
        <v>780</v>
      </c>
      <c r="H85" s="42">
        <v>300</v>
      </c>
      <c r="I85" s="43">
        <v>229.1</v>
      </c>
    </row>
    <row r="86" spans="2:10" ht="41.25" customHeight="1">
      <c r="B86" s="94" t="s">
        <v>118</v>
      </c>
      <c r="C86" s="95" t="s">
        <v>156</v>
      </c>
      <c r="D86" s="95" t="s">
        <v>148</v>
      </c>
      <c r="E86" s="95">
        <v>5400025000</v>
      </c>
      <c r="F86" s="95">
        <v>240</v>
      </c>
      <c r="G86" s="42">
        <v>780</v>
      </c>
      <c r="H86" s="42">
        <v>300</v>
      </c>
      <c r="I86" s="43">
        <v>229.1</v>
      </c>
    </row>
    <row r="87" spans="2:10" ht="38.25" customHeight="1">
      <c r="B87" s="101" t="s">
        <v>176</v>
      </c>
      <c r="C87" s="102" t="s">
        <v>156</v>
      </c>
      <c r="D87" s="102" t="s">
        <v>148</v>
      </c>
      <c r="E87" s="102">
        <v>5400025100</v>
      </c>
      <c r="F87" s="102" t="s">
        <v>109</v>
      </c>
      <c r="G87" s="103">
        <f>G88</f>
        <v>231.6</v>
      </c>
      <c r="H87" s="103">
        <v>49</v>
      </c>
      <c r="I87" s="104">
        <v>92.7</v>
      </c>
    </row>
    <row r="88" spans="2:10" ht="37.5" customHeight="1">
      <c r="B88" s="101" t="s">
        <v>118</v>
      </c>
      <c r="C88" s="102" t="s">
        <v>156</v>
      </c>
      <c r="D88" s="102" t="s">
        <v>148</v>
      </c>
      <c r="E88" s="102">
        <v>5400025100</v>
      </c>
      <c r="F88" s="102">
        <v>240</v>
      </c>
      <c r="G88" s="103">
        <v>231.6</v>
      </c>
      <c r="H88" s="103">
        <v>49</v>
      </c>
      <c r="I88" s="104">
        <v>92.7</v>
      </c>
    </row>
    <row r="89" spans="2:10" ht="26.25" customHeight="1">
      <c r="B89" s="101" t="s">
        <v>177</v>
      </c>
      <c r="C89" s="102" t="s">
        <v>156</v>
      </c>
      <c r="D89" s="102" t="s">
        <v>148</v>
      </c>
      <c r="E89" s="102">
        <v>5400025200</v>
      </c>
      <c r="F89" s="102" t="s">
        <v>109</v>
      </c>
      <c r="G89" s="103">
        <f>G90</f>
        <v>0</v>
      </c>
      <c r="H89" s="103">
        <v>5</v>
      </c>
      <c r="I89" s="104">
        <v>5</v>
      </c>
    </row>
    <row r="90" spans="2:10" ht="39" customHeight="1">
      <c r="B90" s="101" t="s">
        <v>118</v>
      </c>
      <c r="C90" s="102" t="s">
        <v>156</v>
      </c>
      <c r="D90" s="102" t="s">
        <v>148</v>
      </c>
      <c r="E90" s="102">
        <v>5400025200</v>
      </c>
      <c r="F90" s="102">
        <v>240</v>
      </c>
      <c r="G90" s="103">
        <v>0</v>
      </c>
      <c r="H90" s="103">
        <v>5</v>
      </c>
      <c r="I90" s="104">
        <v>5</v>
      </c>
    </row>
    <row r="91" spans="2:10" ht="24.75" customHeight="1">
      <c r="B91" s="101" t="s">
        <v>178</v>
      </c>
      <c r="C91" s="102" t="s">
        <v>156</v>
      </c>
      <c r="D91" s="102" t="s">
        <v>148</v>
      </c>
      <c r="E91" s="102">
        <v>5400025300</v>
      </c>
      <c r="F91" s="102" t="s">
        <v>109</v>
      </c>
      <c r="G91" s="103">
        <f>G92</f>
        <v>181.7</v>
      </c>
      <c r="H91" s="103">
        <v>30</v>
      </c>
      <c r="I91" s="104">
        <v>50</v>
      </c>
    </row>
    <row r="92" spans="2:10" ht="35.25" customHeight="1">
      <c r="B92" s="101" t="s">
        <v>118</v>
      </c>
      <c r="C92" s="102" t="s">
        <v>156</v>
      </c>
      <c r="D92" s="102" t="s">
        <v>148</v>
      </c>
      <c r="E92" s="102">
        <v>5400025300</v>
      </c>
      <c r="F92" s="102">
        <v>240</v>
      </c>
      <c r="G92" s="103">
        <v>181.7</v>
      </c>
      <c r="H92" s="103">
        <v>30</v>
      </c>
      <c r="I92" s="104">
        <v>50</v>
      </c>
    </row>
    <row r="93" spans="2:10" ht="32.25" customHeight="1">
      <c r="B93" s="101" t="s">
        <v>179</v>
      </c>
      <c r="C93" s="102" t="s">
        <v>156</v>
      </c>
      <c r="D93" s="102" t="s">
        <v>148</v>
      </c>
      <c r="E93" s="102">
        <v>5400025400</v>
      </c>
      <c r="F93" s="102" t="s">
        <v>109</v>
      </c>
      <c r="G93" s="103">
        <f>G94</f>
        <v>0</v>
      </c>
      <c r="H93" s="103">
        <v>5</v>
      </c>
      <c r="I93" s="104">
        <v>5</v>
      </c>
    </row>
    <row r="94" spans="2:10" ht="39" customHeight="1">
      <c r="B94" s="101" t="s">
        <v>118</v>
      </c>
      <c r="C94" s="102" t="s">
        <v>156</v>
      </c>
      <c r="D94" s="102" t="s">
        <v>148</v>
      </c>
      <c r="E94" s="102">
        <v>5400025400</v>
      </c>
      <c r="F94" s="102">
        <v>240</v>
      </c>
      <c r="G94" s="103">
        <v>0</v>
      </c>
      <c r="H94" s="103">
        <v>5</v>
      </c>
      <c r="I94" s="104">
        <v>5</v>
      </c>
    </row>
    <row r="95" spans="2:10" ht="39" customHeight="1">
      <c r="B95" s="94" t="s">
        <v>180</v>
      </c>
      <c r="C95" s="95" t="s">
        <v>156</v>
      </c>
      <c r="D95" s="95" t="s">
        <v>148</v>
      </c>
      <c r="E95" s="95" t="s">
        <v>181</v>
      </c>
      <c r="F95" s="95" t="s">
        <v>109</v>
      </c>
      <c r="G95" s="42">
        <f>G96</f>
        <v>450</v>
      </c>
      <c r="H95" s="42">
        <f>H96</f>
        <v>0</v>
      </c>
      <c r="I95" s="42">
        <f>I96</f>
        <v>0</v>
      </c>
    </row>
    <row r="96" spans="2:10" ht="39" customHeight="1">
      <c r="B96" s="94" t="s">
        <v>118</v>
      </c>
      <c r="C96" s="95" t="s">
        <v>156</v>
      </c>
      <c r="D96" s="95" t="s">
        <v>148</v>
      </c>
      <c r="E96" s="95" t="s">
        <v>181</v>
      </c>
      <c r="F96" s="95" t="s">
        <v>160</v>
      </c>
      <c r="G96" s="42">
        <v>450</v>
      </c>
      <c r="H96" s="42">
        <v>0</v>
      </c>
      <c r="I96" s="42">
        <v>0</v>
      </c>
      <c r="J96" s="153"/>
    </row>
    <row r="97" spans="2:10" ht="54" customHeight="1">
      <c r="B97" s="94" t="s">
        <v>182</v>
      </c>
      <c r="C97" s="95" t="s">
        <v>156</v>
      </c>
      <c r="D97" s="95" t="s">
        <v>148</v>
      </c>
      <c r="E97" s="95" t="s">
        <v>183</v>
      </c>
      <c r="F97" s="95" t="s">
        <v>109</v>
      </c>
      <c r="G97" s="42">
        <f>G98</f>
        <v>280</v>
      </c>
      <c r="H97" s="42">
        <f>H98</f>
        <v>0</v>
      </c>
      <c r="I97" s="42">
        <f>I98</f>
        <v>0</v>
      </c>
    </row>
    <row r="98" spans="2:10" ht="42.75" customHeight="1">
      <c r="B98" s="94" t="s">
        <v>118</v>
      </c>
      <c r="C98" s="95" t="s">
        <v>156</v>
      </c>
      <c r="D98" s="95" t="s">
        <v>148</v>
      </c>
      <c r="E98" s="95" t="s">
        <v>183</v>
      </c>
      <c r="F98" s="95" t="s">
        <v>160</v>
      </c>
      <c r="G98" s="42">
        <v>280</v>
      </c>
      <c r="H98" s="42">
        <v>0</v>
      </c>
      <c r="I98" s="43">
        <v>0</v>
      </c>
    </row>
    <row r="99" spans="2:10" ht="39" customHeight="1">
      <c r="B99" s="94" t="s">
        <v>184</v>
      </c>
      <c r="C99" s="95" t="s">
        <v>156</v>
      </c>
      <c r="D99" s="95" t="s">
        <v>148</v>
      </c>
      <c r="E99" s="95" t="s">
        <v>185</v>
      </c>
      <c r="F99" s="95" t="s">
        <v>109</v>
      </c>
      <c r="G99" s="42">
        <f>G100</f>
        <v>170.9</v>
      </c>
      <c r="H99" s="42">
        <f>H100</f>
        <v>0</v>
      </c>
      <c r="I99" s="43">
        <f>I100</f>
        <v>0</v>
      </c>
    </row>
    <row r="100" spans="2:10" ht="39" customHeight="1">
      <c r="B100" s="94" t="s">
        <v>118</v>
      </c>
      <c r="C100" s="95" t="s">
        <v>156</v>
      </c>
      <c r="D100" s="95" t="s">
        <v>148</v>
      </c>
      <c r="E100" s="95" t="s">
        <v>185</v>
      </c>
      <c r="F100" s="95" t="s">
        <v>160</v>
      </c>
      <c r="G100" s="42">
        <v>170.9</v>
      </c>
      <c r="H100" s="42">
        <v>0</v>
      </c>
      <c r="I100" s="43">
        <v>0</v>
      </c>
    </row>
    <row r="101" spans="2:10" ht="72" customHeight="1">
      <c r="B101" s="94" t="s">
        <v>186</v>
      </c>
      <c r="C101" s="95" t="s">
        <v>156</v>
      </c>
      <c r="D101" s="95" t="s">
        <v>148</v>
      </c>
      <c r="E101" s="95" t="s">
        <v>187</v>
      </c>
      <c r="F101" s="95" t="s">
        <v>109</v>
      </c>
      <c r="G101" s="42">
        <f>G102</f>
        <v>81</v>
      </c>
      <c r="H101" s="42">
        <v>0</v>
      </c>
      <c r="I101" s="43">
        <v>0</v>
      </c>
    </row>
    <row r="102" spans="2:10" ht="40.5" customHeight="1">
      <c r="B102" s="94" t="s">
        <v>118</v>
      </c>
      <c r="C102" s="95" t="s">
        <v>156</v>
      </c>
      <c r="D102" s="95" t="s">
        <v>148</v>
      </c>
      <c r="E102" s="95" t="s">
        <v>187</v>
      </c>
      <c r="F102" s="95">
        <v>240</v>
      </c>
      <c r="G102" s="42">
        <v>81</v>
      </c>
      <c r="H102" s="42">
        <v>0</v>
      </c>
      <c r="I102" s="43">
        <v>0</v>
      </c>
    </row>
    <row r="103" spans="2:10" ht="50.25" customHeight="1">
      <c r="B103" s="94" t="s">
        <v>184</v>
      </c>
      <c r="C103" s="95" t="s">
        <v>156</v>
      </c>
      <c r="D103" s="95" t="s">
        <v>148</v>
      </c>
      <c r="E103" s="95" t="s">
        <v>188</v>
      </c>
      <c r="F103" s="95" t="s">
        <v>109</v>
      </c>
      <c r="G103" s="33">
        <f>G104</f>
        <v>43.3</v>
      </c>
      <c r="H103" s="33">
        <f>H104</f>
        <v>0</v>
      </c>
      <c r="I103" s="154">
        <f>I104</f>
        <v>0</v>
      </c>
      <c r="J103" s="153"/>
    </row>
    <row r="104" spans="2:10" ht="42" customHeight="1">
      <c r="B104" s="96" t="s">
        <v>118</v>
      </c>
      <c r="C104" s="95" t="s">
        <v>156</v>
      </c>
      <c r="D104" s="95" t="s">
        <v>148</v>
      </c>
      <c r="E104" s="95" t="s">
        <v>188</v>
      </c>
      <c r="F104" s="95">
        <v>240</v>
      </c>
      <c r="G104" s="42">
        <v>43.3</v>
      </c>
      <c r="H104" s="42">
        <v>0</v>
      </c>
      <c r="I104" s="43">
        <v>0</v>
      </c>
    </row>
    <row r="105" spans="2:10" ht="55.5" customHeight="1">
      <c r="B105" s="94" t="s">
        <v>189</v>
      </c>
      <c r="C105" s="97" t="s">
        <v>156</v>
      </c>
      <c r="D105" s="97" t="s">
        <v>148</v>
      </c>
      <c r="E105" s="95" t="s">
        <v>190</v>
      </c>
      <c r="F105" s="97" t="s">
        <v>109</v>
      </c>
      <c r="G105" s="33">
        <f>G106</f>
        <v>30</v>
      </c>
      <c r="H105" s="33">
        <f>H106</f>
        <v>0</v>
      </c>
      <c r="I105" s="33">
        <f>I106</f>
        <v>0</v>
      </c>
    </row>
    <row r="106" spans="2:10" ht="39" customHeight="1">
      <c r="B106" s="96" t="s">
        <v>118</v>
      </c>
      <c r="C106" s="97" t="s">
        <v>156</v>
      </c>
      <c r="D106" s="97" t="s">
        <v>148</v>
      </c>
      <c r="E106" s="95" t="s">
        <v>190</v>
      </c>
      <c r="F106" s="97" t="s">
        <v>160</v>
      </c>
      <c r="G106" s="33">
        <v>30</v>
      </c>
      <c r="H106" s="33">
        <v>0</v>
      </c>
      <c r="I106" s="43">
        <v>0</v>
      </c>
    </row>
    <row r="107" spans="2:10" ht="18" customHeight="1">
      <c r="B107" s="87" t="s">
        <v>191</v>
      </c>
      <c r="C107" s="84" t="s">
        <v>126</v>
      </c>
      <c r="D107" s="84" t="s">
        <v>107</v>
      </c>
      <c r="E107" s="84" t="s">
        <v>108</v>
      </c>
      <c r="F107" s="84" t="s">
        <v>109</v>
      </c>
      <c r="G107" s="36">
        <f>G108</f>
        <v>2</v>
      </c>
      <c r="H107" s="36">
        <v>2</v>
      </c>
      <c r="I107" s="37">
        <v>2</v>
      </c>
    </row>
    <row r="108" spans="2:10" ht="19.5" customHeight="1">
      <c r="B108" s="87" t="s">
        <v>192</v>
      </c>
      <c r="C108" s="84" t="s">
        <v>126</v>
      </c>
      <c r="D108" s="84" t="s">
        <v>126</v>
      </c>
      <c r="E108" s="84" t="s">
        <v>108</v>
      </c>
      <c r="F108" s="84" t="s">
        <v>109</v>
      </c>
      <c r="G108" s="36">
        <f>G109</f>
        <v>2</v>
      </c>
      <c r="H108" s="36">
        <v>2</v>
      </c>
      <c r="I108" s="37">
        <v>2</v>
      </c>
    </row>
    <row r="109" spans="2:10" ht="68.25" customHeight="1">
      <c r="B109" s="99" t="s">
        <v>193</v>
      </c>
      <c r="C109" s="100" t="s">
        <v>126</v>
      </c>
      <c r="D109" s="100" t="s">
        <v>126</v>
      </c>
      <c r="E109" s="100">
        <v>5500000000</v>
      </c>
      <c r="F109" s="100" t="s">
        <v>109</v>
      </c>
      <c r="G109" s="29">
        <f>G110</f>
        <v>2</v>
      </c>
      <c r="H109" s="29">
        <v>2</v>
      </c>
      <c r="I109" s="40">
        <v>2</v>
      </c>
    </row>
    <row r="110" spans="2:10" ht="23.25" customHeight="1">
      <c r="B110" s="94" t="s">
        <v>194</v>
      </c>
      <c r="C110" s="95" t="s">
        <v>126</v>
      </c>
      <c r="D110" s="95" t="s">
        <v>126</v>
      </c>
      <c r="E110" s="95">
        <v>5500025500</v>
      </c>
      <c r="F110" s="95" t="s">
        <v>109</v>
      </c>
      <c r="G110" s="42">
        <f>G111</f>
        <v>2</v>
      </c>
      <c r="H110" s="42">
        <v>2</v>
      </c>
      <c r="I110" s="43">
        <v>2</v>
      </c>
    </row>
    <row r="111" spans="2:10" ht="41.25" customHeight="1">
      <c r="B111" s="96" t="s">
        <v>195</v>
      </c>
      <c r="C111" s="97" t="s">
        <v>126</v>
      </c>
      <c r="D111" s="97" t="s">
        <v>126</v>
      </c>
      <c r="E111" s="97">
        <v>5500025500</v>
      </c>
      <c r="F111" s="97">
        <v>240</v>
      </c>
      <c r="G111" s="33">
        <v>2</v>
      </c>
      <c r="H111" s="33">
        <v>2</v>
      </c>
      <c r="I111" s="34">
        <v>2</v>
      </c>
    </row>
    <row r="112" spans="2:10" ht="24" customHeight="1">
      <c r="B112" s="155" t="s">
        <v>196</v>
      </c>
      <c r="C112" s="84" t="s">
        <v>197</v>
      </c>
      <c r="D112" s="84" t="s">
        <v>107</v>
      </c>
      <c r="E112" s="84" t="s">
        <v>108</v>
      </c>
      <c r="F112" s="84" t="s">
        <v>109</v>
      </c>
      <c r="G112" s="36">
        <f>G113</f>
        <v>1</v>
      </c>
      <c r="H112" s="36">
        <v>1</v>
      </c>
      <c r="I112" s="37">
        <v>1</v>
      </c>
    </row>
    <row r="113" spans="2:9" ht="22.5" customHeight="1">
      <c r="B113" s="155" t="s">
        <v>198</v>
      </c>
      <c r="C113" s="84" t="s">
        <v>197</v>
      </c>
      <c r="D113" s="84" t="s">
        <v>106</v>
      </c>
      <c r="E113" s="84" t="s">
        <v>108</v>
      </c>
      <c r="F113" s="84" t="s">
        <v>109</v>
      </c>
      <c r="G113" s="36">
        <f>G114</f>
        <v>1</v>
      </c>
      <c r="H113" s="36">
        <v>1</v>
      </c>
      <c r="I113" s="37">
        <v>1</v>
      </c>
    </row>
    <row r="114" spans="2:9" ht="68.25" customHeight="1">
      <c r="B114" s="156" t="s">
        <v>199</v>
      </c>
      <c r="C114" s="100" t="s">
        <v>197</v>
      </c>
      <c r="D114" s="100" t="s">
        <v>106</v>
      </c>
      <c r="E114" s="100">
        <v>5500000000</v>
      </c>
      <c r="F114" s="100" t="s">
        <v>109</v>
      </c>
      <c r="G114" s="29">
        <f>G115</f>
        <v>1</v>
      </c>
      <c r="H114" s="29">
        <v>1</v>
      </c>
      <c r="I114" s="40">
        <v>1</v>
      </c>
    </row>
    <row r="115" spans="2:9" ht="24.75" customHeight="1">
      <c r="B115" s="151" t="s">
        <v>200</v>
      </c>
      <c r="C115" s="95" t="s">
        <v>197</v>
      </c>
      <c r="D115" s="95" t="s">
        <v>106</v>
      </c>
      <c r="E115" s="95">
        <v>5500025600</v>
      </c>
      <c r="F115" s="95" t="s">
        <v>109</v>
      </c>
      <c r="G115" s="42">
        <f>G116</f>
        <v>1</v>
      </c>
      <c r="H115" s="42">
        <v>1</v>
      </c>
      <c r="I115" s="43">
        <v>1</v>
      </c>
    </row>
    <row r="116" spans="2:9" ht="42.75" customHeight="1">
      <c r="B116" s="157" t="s">
        <v>195</v>
      </c>
      <c r="C116" s="97" t="s">
        <v>197</v>
      </c>
      <c r="D116" s="97" t="s">
        <v>106</v>
      </c>
      <c r="E116" s="97">
        <v>5500025600</v>
      </c>
      <c r="F116" s="97">
        <v>240</v>
      </c>
      <c r="G116" s="33">
        <v>1</v>
      </c>
      <c r="H116" s="33">
        <v>1</v>
      </c>
      <c r="I116" s="34">
        <v>1</v>
      </c>
    </row>
    <row r="117" spans="2:9" ht="24.75" customHeight="1">
      <c r="B117" s="87" t="s">
        <v>201</v>
      </c>
      <c r="C117" s="84">
        <v>10</v>
      </c>
      <c r="D117" s="84" t="s">
        <v>107</v>
      </c>
      <c r="E117" s="84" t="s">
        <v>108</v>
      </c>
      <c r="F117" s="84" t="s">
        <v>109</v>
      </c>
      <c r="G117" s="36">
        <f>G118</f>
        <v>189.9</v>
      </c>
      <c r="H117" s="36">
        <v>189.9</v>
      </c>
      <c r="I117" s="37">
        <v>189.9</v>
      </c>
    </row>
    <row r="118" spans="2:9" ht="23.25" customHeight="1">
      <c r="B118" s="87" t="s">
        <v>202</v>
      </c>
      <c r="C118" s="84">
        <v>10</v>
      </c>
      <c r="D118" s="84" t="s">
        <v>106</v>
      </c>
      <c r="E118" s="84" t="s">
        <v>108</v>
      </c>
      <c r="F118" s="84" t="s">
        <v>109</v>
      </c>
      <c r="G118" s="36">
        <f>G119</f>
        <v>189.9</v>
      </c>
      <c r="H118" s="36">
        <v>189.9</v>
      </c>
      <c r="I118" s="37">
        <v>189.9</v>
      </c>
    </row>
    <row r="119" spans="2:9" ht="21" customHeight="1">
      <c r="B119" s="99" t="s">
        <v>122</v>
      </c>
      <c r="C119" s="100">
        <v>10</v>
      </c>
      <c r="D119" s="100" t="s">
        <v>106</v>
      </c>
      <c r="E119" s="100">
        <v>9900000000</v>
      </c>
      <c r="F119" s="100" t="s">
        <v>109</v>
      </c>
      <c r="G119" s="29">
        <f>G120</f>
        <v>189.9</v>
      </c>
      <c r="H119" s="29">
        <v>189.9</v>
      </c>
      <c r="I119" s="40">
        <v>189.9</v>
      </c>
    </row>
    <row r="120" spans="2:9" ht="18" customHeight="1">
      <c r="B120" s="94" t="s">
        <v>203</v>
      </c>
      <c r="C120" s="95">
        <v>10</v>
      </c>
      <c r="D120" s="95" t="s">
        <v>106</v>
      </c>
      <c r="E120" s="95">
        <v>9900061100</v>
      </c>
      <c r="F120" s="95" t="s">
        <v>109</v>
      </c>
      <c r="G120" s="42">
        <f>G121</f>
        <v>189.9</v>
      </c>
      <c r="H120" s="42">
        <v>189.9</v>
      </c>
      <c r="I120" s="43">
        <v>189.9</v>
      </c>
    </row>
    <row r="121" spans="2:9" ht="36.75" customHeight="1">
      <c r="B121" s="96" t="s">
        <v>204</v>
      </c>
      <c r="C121" s="97">
        <v>10</v>
      </c>
      <c r="D121" s="97" t="s">
        <v>106</v>
      </c>
      <c r="E121" s="95">
        <v>9900061100</v>
      </c>
      <c r="F121" s="95">
        <v>310</v>
      </c>
      <c r="G121" s="42">
        <v>189.9</v>
      </c>
      <c r="H121" s="42">
        <v>189.9</v>
      </c>
      <c r="I121" s="43">
        <v>189.9</v>
      </c>
    </row>
    <row r="122" spans="2:9" ht="27" customHeight="1">
      <c r="B122" s="87" t="s">
        <v>205</v>
      </c>
      <c r="C122" s="84">
        <v>11</v>
      </c>
      <c r="D122" s="158" t="s">
        <v>107</v>
      </c>
      <c r="E122" s="159" t="s">
        <v>108</v>
      </c>
      <c r="F122" s="160" t="s">
        <v>109</v>
      </c>
      <c r="G122" s="161">
        <f>G123</f>
        <v>5.4</v>
      </c>
      <c r="H122" s="161">
        <v>5.4</v>
      </c>
      <c r="I122" s="162">
        <v>5.4</v>
      </c>
    </row>
    <row r="123" spans="2:9" ht="21.75" customHeight="1">
      <c r="B123" s="87" t="s">
        <v>206</v>
      </c>
      <c r="C123" s="84">
        <v>11</v>
      </c>
      <c r="D123" s="84" t="s">
        <v>106</v>
      </c>
      <c r="E123" s="84" t="s">
        <v>108</v>
      </c>
      <c r="F123" s="84" t="s">
        <v>109</v>
      </c>
      <c r="G123" s="36">
        <f>G124</f>
        <v>5.4</v>
      </c>
      <c r="H123" s="36">
        <v>5.4</v>
      </c>
      <c r="I123" s="37">
        <v>5.4</v>
      </c>
    </row>
    <row r="124" spans="2:9" ht="68.25" customHeight="1">
      <c r="B124" s="99" t="s">
        <v>207</v>
      </c>
      <c r="C124" s="100">
        <v>11</v>
      </c>
      <c r="D124" s="100" t="s">
        <v>106</v>
      </c>
      <c r="E124" s="100">
        <v>5500000000</v>
      </c>
      <c r="F124" s="100" t="s">
        <v>109</v>
      </c>
      <c r="G124" s="29">
        <f>G125</f>
        <v>5.4</v>
      </c>
      <c r="H124" s="29">
        <v>5.4</v>
      </c>
      <c r="I124" s="40">
        <v>5.4</v>
      </c>
    </row>
    <row r="125" spans="2:9" ht="36.75" customHeight="1">
      <c r="B125" s="94" t="s">
        <v>208</v>
      </c>
      <c r="C125" s="95">
        <v>11</v>
      </c>
      <c r="D125" s="95" t="s">
        <v>106</v>
      </c>
      <c r="E125" s="95">
        <v>5500025700</v>
      </c>
      <c r="F125" s="95" t="s">
        <v>109</v>
      </c>
      <c r="G125" s="42">
        <f>G126</f>
        <v>5.4</v>
      </c>
      <c r="H125" s="42">
        <v>5.4</v>
      </c>
      <c r="I125" s="43">
        <v>5.4</v>
      </c>
    </row>
    <row r="126" spans="2:9" ht="39.75" customHeight="1">
      <c r="B126" s="96" t="s">
        <v>118</v>
      </c>
      <c r="C126" s="97">
        <v>11</v>
      </c>
      <c r="D126" s="97" t="s">
        <v>106</v>
      </c>
      <c r="E126" s="97">
        <v>5500025700</v>
      </c>
      <c r="F126" s="97">
        <v>240</v>
      </c>
      <c r="G126" s="33">
        <v>5.4</v>
      </c>
      <c r="H126" s="33">
        <v>5.4</v>
      </c>
      <c r="I126" s="34">
        <v>5.4</v>
      </c>
    </row>
    <row r="127" spans="2:9" ht="27.75" customHeight="1">
      <c r="B127" s="142" t="s">
        <v>209</v>
      </c>
      <c r="C127" s="84"/>
      <c r="D127" s="84"/>
      <c r="E127" s="84"/>
      <c r="F127" s="84"/>
      <c r="G127" s="36">
        <v>0</v>
      </c>
      <c r="H127" s="36">
        <v>147.4</v>
      </c>
      <c r="I127" s="37">
        <v>306.2</v>
      </c>
    </row>
    <row r="128" spans="2:9" ht="24" customHeight="1">
      <c r="B128" s="163" t="s">
        <v>210</v>
      </c>
      <c r="C128" s="129"/>
      <c r="D128" s="129"/>
      <c r="E128" s="129"/>
      <c r="F128" s="129"/>
      <c r="G128" s="130">
        <f>G6+G52+G58++G82+G107+G112+G117+G122+G63</f>
        <v>10994.4</v>
      </c>
      <c r="H128" s="130">
        <v>7531.3</v>
      </c>
      <c r="I128" s="131">
        <v>7765.6</v>
      </c>
    </row>
  </sheetData>
  <mergeCells count="11">
    <mergeCell ref="C1:I1"/>
    <mergeCell ref="B2:I2"/>
    <mergeCell ref="H3:I3"/>
    <mergeCell ref="B4:B5"/>
    <mergeCell ref="C4:C5"/>
    <mergeCell ref="D4:D5"/>
    <mergeCell ref="E4:E5"/>
    <mergeCell ref="F4:F5"/>
    <mergeCell ref="G4:G5"/>
    <mergeCell ref="H4:H5"/>
    <mergeCell ref="I4:I5"/>
  </mergeCells>
  <pageMargins left="0.39374999999999999" right="0.39374999999999999" top="0.39374999999999999" bottom="0.39374999999999999" header="0.511811023622047" footer="0.511811023622047"/>
  <pageSetup paperSize="9" scale="80" orientation="portrait" horizontalDpi="300" verticalDpi="300"/>
</worksheet>
</file>

<file path=xl/worksheets/sheet3.xml><?xml version="1.0" encoding="utf-8"?>
<worksheet xmlns="http://schemas.openxmlformats.org/spreadsheetml/2006/main" xmlns:r="http://schemas.openxmlformats.org/officeDocument/2006/relationships">
  <dimension ref="A1:P128"/>
  <sheetViews>
    <sheetView topLeftCell="A22" workbookViewId="0">
      <selection activeCell="B31" sqref="B31"/>
    </sheetView>
  </sheetViews>
  <sheetFormatPr defaultColWidth="8.6640625" defaultRowHeight="14.4"/>
  <cols>
    <col min="1" max="1" width="4.6640625" style="15" customWidth="1"/>
    <col min="2" max="2" width="49" style="79" customWidth="1"/>
    <col min="3" max="3" width="8.6640625" style="80"/>
    <col min="4" max="4" width="9.109375" style="80" customWidth="1"/>
    <col min="5" max="5" width="13.6640625" style="80" customWidth="1"/>
    <col min="6" max="6" width="8.6640625" style="80"/>
    <col min="7" max="8" width="9" style="15" customWidth="1"/>
    <col min="9" max="9" width="8.6640625" style="15"/>
  </cols>
  <sheetData>
    <row r="1" spans="1:16" ht="84" customHeight="1">
      <c r="B1" s="81"/>
      <c r="C1" s="164"/>
      <c r="D1" s="8" t="s">
        <v>211</v>
      </c>
      <c r="E1" s="8"/>
      <c r="F1" s="8"/>
      <c r="G1" s="8"/>
      <c r="H1" s="8"/>
      <c r="I1" s="8"/>
    </row>
    <row r="2" spans="1:16" ht="49.5" customHeight="1">
      <c r="B2" s="7" t="s">
        <v>212</v>
      </c>
      <c r="C2" s="7"/>
      <c r="D2" s="7"/>
      <c r="E2" s="7"/>
      <c r="F2" s="7"/>
      <c r="G2" s="7"/>
      <c r="H2" s="7"/>
      <c r="I2" s="7"/>
    </row>
    <row r="3" spans="1:16">
      <c r="H3" s="6" t="s">
        <v>99</v>
      </c>
      <c r="I3" s="6"/>
    </row>
    <row r="4" spans="1:16" ht="41.25" customHeight="1">
      <c r="B4" s="16" t="s">
        <v>100</v>
      </c>
      <c r="C4" s="17" t="s">
        <v>213</v>
      </c>
      <c r="D4" s="17" t="s">
        <v>214</v>
      </c>
      <c r="E4" s="17" t="s">
        <v>103</v>
      </c>
      <c r="F4" s="17" t="s">
        <v>104</v>
      </c>
      <c r="G4" s="17">
        <v>2023</v>
      </c>
      <c r="H4" s="17">
        <v>2024</v>
      </c>
      <c r="I4" s="82">
        <v>2025</v>
      </c>
    </row>
    <row r="5" spans="1:16" ht="35.25" customHeight="1">
      <c r="B5" s="23" t="s">
        <v>215</v>
      </c>
      <c r="C5" s="165">
        <v>341</v>
      </c>
      <c r="D5" s="166" t="s">
        <v>216</v>
      </c>
      <c r="E5" s="84" t="s">
        <v>108</v>
      </c>
      <c r="F5" s="166" t="s">
        <v>109</v>
      </c>
      <c r="G5" s="130">
        <f>G6+G52+G58+G63+G82+G107+G117+G122+G78</f>
        <v>10994.4</v>
      </c>
      <c r="H5" s="130">
        <v>7531.3</v>
      </c>
      <c r="I5" s="131">
        <v>7765.6</v>
      </c>
    </row>
    <row r="6" spans="1:16" ht="26.25" customHeight="1">
      <c r="B6" s="87" t="s">
        <v>105</v>
      </c>
      <c r="C6" s="24">
        <v>341</v>
      </c>
      <c r="D6" s="84" t="s">
        <v>217</v>
      </c>
      <c r="E6" s="84" t="s">
        <v>108</v>
      </c>
      <c r="F6" s="84" t="s">
        <v>109</v>
      </c>
      <c r="G6" s="167">
        <f>G7+G11+G17+G25+G29</f>
        <v>4601.9000000000005</v>
      </c>
      <c r="H6" s="36">
        <v>4333.6000000000004</v>
      </c>
      <c r="I6" s="86">
        <v>4344.3999999999996</v>
      </c>
      <c r="L6" s="1"/>
      <c r="M6" s="1"/>
      <c r="N6" s="1"/>
      <c r="O6" s="1"/>
      <c r="P6" s="98"/>
    </row>
    <row r="7" spans="1:16" ht="52.5" customHeight="1">
      <c r="B7" s="87" t="s">
        <v>110</v>
      </c>
      <c r="C7" s="24">
        <v>341</v>
      </c>
      <c r="D7" s="84" t="s">
        <v>218</v>
      </c>
      <c r="E7" s="84" t="s">
        <v>108</v>
      </c>
      <c r="F7" s="84" t="s">
        <v>109</v>
      </c>
      <c r="G7" s="167">
        <f t="shared" ref="G7:I9" si="0">G8</f>
        <v>755.6</v>
      </c>
      <c r="H7" s="36">
        <f t="shared" si="0"/>
        <v>755.6</v>
      </c>
      <c r="I7" s="86">
        <f t="shared" si="0"/>
        <v>755.6</v>
      </c>
      <c r="L7" s="1"/>
      <c r="M7" s="1"/>
      <c r="N7" s="1"/>
      <c r="O7" s="1"/>
      <c r="P7" s="98"/>
    </row>
    <row r="8" spans="1:16" ht="51" customHeight="1">
      <c r="A8" s="143"/>
      <c r="B8" s="99" t="s">
        <v>112</v>
      </c>
      <c r="C8" s="168">
        <v>341</v>
      </c>
      <c r="D8" s="100" t="s">
        <v>218</v>
      </c>
      <c r="E8" s="100" t="s">
        <v>113</v>
      </c>
      <c r="F8" s="100" t="s">
        <v>109</v>
      </c>
      <c r="G8" s="29">
        <f t="shared" si="0"/>
        <v>755.6</v>
      </c>
      <c r="H8" s="29">
        <f t="shared" si="0"/>
        <v>755.6</v>
      </c>
      <c r="I8" s="30">
        <f t="shared" si="0"/>
        <v>755.6</v>
      </c>
      <c r="L8" s="1"/>
      <c r="M8" s="1"/>
      <c r="N8" s="1"/>
      <c r="O8" s="1"/>
      <c r="P8" s="98"/>
    </row>
    <row r="9" spans="1:16" ht="36" customHeight="1">
      <c r="A9" s="143"/>
      <c r="B9" s="94" t="s">
        <v>114</v>
      </c>
      <c r="C9" s="169">
        <v>341</v>
      </c>
      <c r="D9" s="95" t="s">
        <v>218</v>
      </c>
      <c r="E9" s="95">
        <v>5100001000</v>
      </c>
      <c r="F9" s="95" t="s">
        <v>109</v>
      </c>
      <c r="G9" s="42">
        <f t="shared" si="0"/>
        <v>755.6</v>
      </c>
      <c r="H9" s="42">
        <f t="shared" si="0"/>
        <v>755.6</v>
      </c>
      <c r="I9" s="43">
        <f t="shared" si="0"/>
        <v>755.6</v>
      </c>
      <c r="M9" s="98"/>
      <c r="N9" s="98"/>
    </row>
    <row r="10" spans="1:16" ht="38.25" customHeight="1">
      <c r="A10" s="143"/>
      <c r="B10" s="140" t="s">
        <v>115</v>
      </c>
      <c r="C10" s="170">
        <v>341</v>
      </c>
      <c r="D10" s="141" t="s">
        <v>218</v>
      </c>
      <c r="E10" s="141">
        <v>5100001000</v>
      </c>
      <c r="F10" s="141">
        <v>120</v>
      </c>
      <c r="G10" s="46">
        <v>755.6</v>
      </c>
      <c r="H10" s="46">
        <v>755.6</v>
      </c>
      <c r="I10" s="47">
        <v>755.6</v>
      </c>
    </row>
    <row r="11" spans="1:16" ht="67.2" customHeight="1">
      <c r="A11" s="98"/>
      <c r="B11" s="128" t="s">
        <v>116</v>
      </c>
      <c r="C11" s="171">
        <v>341</v>
      </c>
      <c r="D11" s="129" t="s">
        <v>219</v>
      </c>
      <c r="E11" s="129" t="s">
        <v>108</v>
      </c>
      <c r="F11" s="129" t="s">
        <v>109</v>
      </c>
      <c r="G11" s="130">
        <f t="shared" ref="G11:I12" si="1">G12</f>
        <v>3618.2</v>
      </c>
      <c r="H11" s="130">
        <f t="shared" si="1"/>
        <v>3353.1</v>
      </c>
      <c r="I11" s="131">
        <f t="shared" si="1"/>
        <v>3204</v>
      </c>
    </row>
    <row r="12" spans="1:16" ht="51" customHeight="1">
      <c r="A12" s="98"/>
      <c r="B12" s="88" t="s">
        <v>112</v>
      </c>
      <c r="C12" s="172">
        <v>341</v>
      </c>
      <c r="D12" s="173" t="s">
        <v>219</v>
      </c>
      <c r="E12" s="100">
        <v>5100000000</v>
      </c>
      <c r="F12" s="100" t="s">
        <v>109</v>
      </c>
      <c r="G12" s="29">
        <f t="shared" si="1"/>
        <v>3618.2</v>
      </c>
      <c r="H12" s="29">
        <f t="shared" si="1"/>
        <v>3353.1</v>
      </c>
      <c r="I12" s="40">
        <f t="shared" si="1"/>
        <v>3204</v>
      </c>
    </row>
    <row r="13" spans="1:16" ht="38.25" customHeight="1">
      <c r="A13" s="98"/>
      <c r="B13" s="94" t="s">
        <v>114</v>
      </c>
      <c r="C13" s="28">
        <v>341</v>
      </c>
      <c r="D13" s="173" t="s">
        <v>219</v>
      </c>
      <c r="E13" s="95">
        <v>5100001000</v>
      </c>
      <c r="F13" s="95" t="s">
        <v>109</v>
      </c>
      <c r="G13" s="42">
        <f>G14+G15+G16</f>
        <v>3618.2</v>
      </c>
      <c r="H13" s="42">
        <f>H14+H15+H16</f>
        <v>3353.1</v>
      </c>
      <c r="I13" s="43">
        <f>I14+I15+I16</f>
        <v>3204</v>
      </c>
    </row>
    <row r="14" spans="1:16" ht="31.2">
      <c r="A14" s="98"/>
      <c r="B14" s="94" t="s">
        <v>115</v>
      </c>
      <c r="C14" s="52">
        <v>341</v>
      </c>
      <c r="D14" s="173" t="s">
        <v>219</v>
      </c>
      <c r="E14" s="95">
        <v>5100001000</v>
      </c>
      <c r="F14" s="95">
        <v>120</v>
      </c>
      <c r="G14" s="42">
        <v>3227.2</v>
      </c>
      <c r="H14" s="42">
        <v>3217.2</v>
      </c>
      <c r="I14" s="43">
        <v>3116.5</v>
      </c>
    </row>
    <row r="15" spans="1:16" ht="43.95" customHeight="1">
      <c r="A15" s="98"/>
      <c r="B15" s="101" t="s">
        <v>118</v>
      </c>
      <c r="C15" s="174">
        <v>341</v>
      </c>
      <c r="D15" s="175" t="s">
        <v>219</v>
      </c>
      <c r="E15" s="102">
        <v>5100001000</v>
      </c>
      <c r="F15" s="102">
        <v>240</v>
      </c>
      <c r="G15" s="103">
        <v>360</v>
      </c>
      <c r="H15" s="103">
        <v>103.9</v>
      </c>
      <c r="I15" s="104">
        <v>55.5</v>
      </c>
    </row>
    <row r="16" spans="1:16" ht="25.5" customHeight="1">
      <c r="A16" s="98"/>
      <c r="B16" s="105" t="s">
        <v>119</v>
      </c>
      <c r="C16" s="176">
        <v>341</v>
      </c>
      <c r="D16" s="175" t="s">
        <v>219</v>
      </c>
      <c r="E16" s="106">
        <v>5100001000</v>
      </c>
      <c r="F16" s="106">
        <v>850</v>
      </c>
      <c r="G16" s="107">
        <v>31</v>
      </c>
      <c r="H16" s="107">
        <v>32</v>
      </c>
      <c r="I16" s="108">
        <v>32</v>
      </c>
    </row>
    <row r="17" spans="1:10" ht="50.25" customHeight="1">
      <c r="B17" s="87" t="s">
        <v>120</v>
      </c>
      <c r="C17" s="24">
        <v>341</v>
      </c>
      <c r="D17" s="84" t="s">
        <v>220</v>
      </c>
      <c r="E17" s="84" t="s">
        <v>108</v>
      </c>
      <c r="F17" s="84" t="s">
        <v>109</v>
      </c>
      <c r="G17" s="36">
        <f t="shared" ref="G17:I19" si="2">G18</f>
        <v>37.6</v>
      </c>
      <c r="H17" s="36">
        <f t="shared" si="2"/>
        <v>37.6</v>
      </c>
      <c r="I17" s="37">
        <f t="shared" si="2"/>
        <v>37.6</v>
      </c>
    </row>
    <row r="18" spans="1:10" ht="24" customHeight="1">
      <c r="A18" s="98"/>
      <c r="B18" s="177" t="s">
        <v>122</v>
      </c>
      <c r="C18" s="28">
        <v>341</v>
      </c>
      <c r="D18" s="173" t="s">
        <v>220</v>
      </c>
      <c r="E18" s="100">
        <v>9900000000</v>
      </c>
      <c r="F18" s="100" t="s">
        <v>109</v>
      </c>
      <c r="G18" s="29">
        <f t="shared" si="2"/>
        <v>37.6</v>
      </c>
      <c r="H18" s="29">
        <f t="shared" si="2"/>
        <v>37.6</v>
      </c>
      <c r="I18" s="40">
        <f t="shared" si="2"/>
        <v>37.6</v>
      </c>
      <c r="J18" s="98"/>
    </row>
    <row r="19" spans="1:10" ht="50.25" customHeight="1">
      <c r="B19" s="178" t="s">
        <v>123</v>
      </c>
      <c r="C19" s="28">
        <v>341</v>
      </c>
      <c r="D19" s="173" t="s">
        <v>220</v>
      </c>
      <c r="E19" s="95">
        <v>9900029000</v>
      </c>
      <c r="F19" s="95" t="s">
        <v>109</v>
      </c>
      <c r="G19" s="42">
        <f t="shared" si="2"/>
        <v>37.6</v>
      </c>
      <c r="H19" s="42">
        <f t="shared" si="2"/>
        <v>37.6</v>
      </c>
      <c r="I19" s="43">
        <f t="shared" si="2"/>
        <v>37.6</v>
      </c>
    </row>
    <row r="20" spans="1:10" ht="22.5" customHeight="1">
      <c r="B20" s="179" t="s">
        <v>124</v>
      </c>
      <c r="C20" s="180">
        <v>341</v>
      </c>
      <c r="D20" s="173" t="s">
        <v>220</v>
      </c>
      <c r="E20" s="97">
        <v>9900029000</v>
      </c>
      <c r="F20" s="97">
        <v>540</v>
      </c>
      <c r="G20" s="33">
        <v>37.6</v>
      </c>
      <c r="H20" s="33">
        <v>37.6</v>
      </c>
      <c r="I20" s="34">
        <v>37.6</v>
      </c>
    </row>
    <row r="21" spans="1:10" ht="36.75" customHeight="1">
      <c r="B21" s="83" t="s">
        <v>125</v>
      </c>
      <c r="C21" s="19">
        <v>341</v>
      </c>
      <c r="D21" s="181" t="s">
        <v>221</v>
      </c>
      <c r="E21" s="84" t="s">
        <v>108</v>
      </c>
      <c r="F21" s="110" t="s">
        <v>109</v>
      </c>
      <c r="G21" s="111">
        <f t="shared" ref="G21:I23" si="3">G22</f>
        <v>0</v>
      </c>
      <c r="H21" s="111">
        <f t="shared" si="3"/>
        <v>0</v>
      </c>
      <c r="I21" s="112">
        <f t="shared" si="3"/>
        <v>199.9</v>
      </c>
    </row>
    <row r="22" spans="1:10" ht="21.75" customHeight="1">
      <c r="B22" s="177" t="s">
        <v>127</v>
      </c>
      <c r="C22" s="182">
        <v>341</v>
      </c>
      <c r="D22" s="173" t="s">
        <v>221</v>
      </c>
      <c r="E22" s="113">
        <v>9900000000</v>
      </c>
      <c r="F22" s="113" t="s">
        <v>109</v>
      </c>
      <c r="G22" s="114">
        <f t="shared" si="3"/>
        <v>0</v>
      </c>
      <c r="H22" s="114">
        <f t="shared" si="3"/>
        <v>0</v>
      </c>
      <c r="I22" s="115">
        <f t="shared" si="3"/>
        <v>199.9</v>
      </c>
    </row>
    <row r="23" spans="1:10" ht="36" customHeight="1">
      <c r="B23" s="178" t="s">
        <v>128</v>
      </c>
      <c r="C23" s="41">
        <v>341</v>
      </c>
      <c r="D23" s="173" t="s">
        <v>221</v>
      </c>
      <c r="E23" s="116">
        <v>9900028800</v>
      </c>
      <c r="F23" s="116" t="s">
        <v>109</v>
      </c>
      <c r="G23" s="117">
        <f t="shared" si="3"/>
        <v>0</v>
      </c>
      <c r="H23" s="117">
        <f t="shared" si="3"/>
        <v>0</v>
      </c>
      <c r="I23" s="118">
        <f t="shared" si="3"/>
        <v>199.9</v>
      </c>
    </row>
    <row r="24" spans="1:10" ht="39" customHeight="1">
      <c r="B24" s="179" t="s">
        <v>118</v>
      </c>
      <c r="C24" s="180">
        <v>341</v>
      </c>
      <c r="D24" s="173" t="s">
        <v>221</v>
      </c>
      <c r="E24" s="119">
        <v>9900028800</v>
      </c>
      <c r="F24" s="119">
        <v>240</v>
      </c>
      <c r="G24" s="120">
        <v>0</v>
      </c>
      <c r="H24" s="120">
        <v>0</v>
      </c>
      <c r="I24" s="121">
        <v>199.9</v>
      </c>
    </row>
    <row r="25" spans="1:10" ht="21.75" customHeight="1">
      <c r="B25" s="83" t="s">
        <v>129</v>
      </c>
      <c r="C25" s="24">
        <v>341</v>
      </c>
      <c r="D25" s="183" t="s">
        <v>222</v>
      </c>
      <c r="E25" s="84" t="s">
        <v>108</v>
      </c>
      <c r="F25" s="84" t="s">
        <v>109</v>
      </c>
      <c r="G25" s="36">
        <f t="shared" ref="G25:I27" si="4">G26</f>
        <v>5</v>
      </c>
      <c r="H25" s="36">
        <f t="shared" si="4"/>
        <v>5</v>
      </c>
      <c r="I25" s="37">
        <f t="shared" si="4"/>
        <v>5</v>
      </c>
    </row>
    <row r="26" spans="1:10" ht="22.5" customHeight="1">
      <c r="B26" s="177" t="s">
        <v>122</v>
      </c>
      <c r="C26" s="182">
        <v>341</v>
      </c>
      <c r="D26" s="173" t="s">
        <v>222</v>
      </c>
      <c r="E26" s="100">
        <v>9900000000</v>
      </c>
      <c r="F26" s="100" t="s">
        <v>109</v>
      </c>
      <c r="G26" s="29">
        <f t="shared" si="4"/>
        <v>5</v>
      </c>
      <c r="H26" s="29">
        <f t="shared" si="4"/>
        <v>5</v>
      </c>
      <c r="I26" s="40">
        <f t="shared" si="4"/>
        <v>5</v>
      </c>
    </row>
    <row r="27" spans="1:10" ht="21" customHeight="1">
      <c r="B27" s="178" t="s">
        <v>130</v>
      </c>
      <c r="C27" s="32">
        <v>341</v>
      </c>
      <c r="D27" s="173" t="s">
        <v>222</v>
      </c>
      <c r="E27" s="95">
        <v>9900023200</v>
      </c>
      <c r="F27" s="95" t="s">
        <v>109</v>
      </c>
      <c r="G27" s="42">
        <f t="shared" si="4"/>
        <v>5</v>
      </c>
      <c r="H27" s="42">
        <f t="shared" si="4"/>
        <v>5</v>
      </c>
      <c r="I27" s="43">
        <f t="shared" si="4"/>
        <v>5</v>
      </c>
    </row>
    <row r="28" spans="1:10" ht="23.25" customHeight="1">
      <c r="B28" s="179" t="s">
        <v>131</v>
      </c>
      <c r="C28" s="45">
        <v>341</v>
      </c>
      <c r="D28" s="173" t="s">
        <v>222</v>
      </c>
      <c r="E28" s="97">
        <v>9900023200</v>
      </c>
      <c r="F28" s="97">
        <v>870</v>
      </c>
      <c r="G28" s="33">
        <v>5</v>
      </c>
      <c r="H28" s="33">
        <v>5</v>
      </c>
      <c r="I28" s="34">
        <v>5</v>
      </c>
    </row>
    <row r="29" spans="1:10" ht="23.25" customHeight="1">
      <c r="B29" s="83" t="s">
        <v>132</v>
      </c>
      <c r="C29" s="24">
        <v>341</v>
      </c>
      <c r="D29" s="183" t="s">
        <v>223</v>
      </c>
      <c r="E29" s="84" t="s">
        <v>108</v>
      </c>
      <c r="F29" s="84" t="s">
        <v>109</v>
      </c>
      <c r="G29" s="36">
        <f>G30+G38+G43+G46+G49</f>
        <v>185.5</v>
      </c>
      <c r="H29" s="36">
        <v>182.3</v>
      </c>
      <c r="I29" s="37">
        <v>142.30000000000001</v>
      </c>
    </row>
    <row r="30" spans="1:10" ht="51.75" customHeight="1">
      <c r="B30" s="177" t="s">
        <v>112</v>
      </c>
      <c r="C30" s="182">
        <v>341</v>
      </c>
      <c r="D30" s="173" t="s">
        <v>223</v>
      </c>
      <c r="E30" s="100">
        <v>5100000000</v>
      </c>
      <c r="F30" s="100" t="s">
        <v>109</v>
      </c>
      <c r="G30" s="29">
        <f>G31+G33+G36</f>
        <v>86.5</v>
      </c>
      <c r="H30" s="29">
        <v>95.3</v>
      </c>
      <c r="I30" s="40">
        <v>95.3</v>
      </c>
    </row>
    <row r="31" spans="1:10" ht="21" customHeight="1">
      <c r="A31" s="98"/>
      <c r="B31" s="122" t="s">
        <v>133</v>
      </c>
      <c r="C31" s="174">
        <v>341</v>
      </c>
      <c r="D31" s="175" t="s">
        <v>223</v>
      </c>
      <c r="E31" s="124">
        <v>5100024000</v>
      </c>
      <c r="F31" s="125" t="s">
        <v>109</v>
      </c>
      <c r="G31" s="126">
        <f>G32</f>
        <v>16.2</v>
      </c>
      <c r="H31" s="126">
        <v>25</v>
      </c>
      <c r="I31" s="127">
        <v>25</v>
      </c>
    </row>
    <row r="32" spans="1:10" ht="38.25" customHeight="1">
      <c r="A32" s="98"/>
      <c r="B32" s="184" t="s">
        <v>118</v>
      </c>
      <c r="C32" s="185">
        <v>341</v>
      </c>
      <c r="D32" s="175" t="s">
        <v>223</v>
      </c>
      <c r="E32" s="102">
        <v>5100024000</v>
      </c>
      <c r="F32" s="102">
        <v>240</v>
      </c>
      <c r="G32" s="103">
        <v>16.2</v>
      </c>
      <c r="H32" s="103">
        <v>25</v>
      </c>
      <c r="I32" s="104">
        <v>25</v>
      </c>
    </row>
    <row r="33" spans="1:9" ht="85.5" customHeight="1">
      <c r="A33" s="98"/>
      <c r="B33" s="184" t="s">
        <v>134</v>
      </c>
      <c r="C33" s="185">
        <v>341</v>
      </c>
      <c r="D33" s="175" t="s">
        <v>223</v>
      </c>
      <c r="E33" s="102">
        <v>5100070280</v>
      </c>
      <c r="F33" s="102" t="s">
        <v>109</v>
      </c>
      <c r="G33" s="103">
        <f>G34+G35</f>
        <v>69.8</v>
      </c>
      <c r="H33" s="103">
        <v>69.8</v>
      </c>
      <c r="I33" s="104">
        <v>69.8</v>
      </c>
    </row>
    <row r="34" spans="1:9" ht="34.5" customHeight="1">
      <c r="A34" s="98"/>
      <c r="B34" s="184" t="s">
        <v>115</v>
      </c>
      <c r="C34" s="185">
        <v>341</v>
      </c>
      <c r="D34" s="175" t="s">
        <v>223</v>
      </c>
      <c r="E34" s="102">
        <v>5100070280</v>
      </c>
      <c r="F34" s="102">
        <v>120</v>
      </c>
      <c r="G34" s="103">
        <v>69.8</v>
      </c>
      <c r="H34" s="103">
        <v>66.8</v>
      </c>
      <c r="I34" s="104">
        <v>66.8</v>
      </c>
    </row>
    <row r="35" spans="1:9" ht="37.5" customHeight="1">
      <c r="A35" s="98"/>
      <c r="B35" s="184" t="s">
        <v>118</v>
      </c>
      <c r="C35" s="185">
        <v>341</v>
      </c>
      <c r="D35" s="175" t="s">
        <v>223</v>
      </c>
      <c r="E35" s="102">
        <v>5100070280</v>
      </c>
      <c r="F35" s="102">
        <v>240</v>
      </c>
      <c r="G35" s="103">
        <v>0</v>
      </c>
      <c r="H35" s="103">
        <v>3</v>
      </c>
      <c r="I35" s="104">
        <v>3</v>
      </c>
    </row>
    <row r="36" spans="1:9" ht="147" customHeight="1">
      <c r="A36" s="98"/>
      <c r="B36" s="178" t="s">
        <v>135</v>
      </c>
      <c r="C36" s="32">
        <v>341</v>
      </c>
      <c r="D36" s="173" t="s">
        <v>223</v>
      </c>
      <c r="E36" s="95">
        <v>5100070650</v>
      </c>
      <c r="F36" s="95" t="s">
        <v>109</v>
      </c>
      <c r="G36" s="42">
        <f>G37</f>
        <v>0.5</v>
      </c>
      <c r="H36" s="42">
        <v>0.5</v>
      </c>
      <c r="I36" s="43">
        <v>0.5</v>
      </c>
    </row>
    <row r="37" spans="1:9" ht="38.25" customHeight="1">
      <c r="A37" s="98"/>
      <c r="B37" s="178" t="s">
        <v>118</v>
      </c>
      <c r="C37" s="41">
        <v>341</v>
      </c>
      <c r="D37" s="173" t="s">
        <v>223</v>
      </c>
      <c r="E37" s="95">
        <v>5100070650</v>
      </c>
      <c r="F37" s="95">
        <v>240</v>
      </c>
      <c r="G37" s="42">
        <v>0.5</v>
      </c>
      <c r="H37" s="42">
        <v>0.5</v>
      </c>
      <c r="I37" s="43">
        <v>0.5</v>
      </c>
    </row>
    <row r="38" spans="1:9" ht="55.5" customHeight="1">
      <c r="A38" s="98"/>
      <c r="B38" s="178" t="s">
        <v>136</v>
      </c>
      <c r="C38" s="32">
        <v>341</v>
      </c>
      <c r="D38" s="173" t="s">
        <v>223</v>
      </c>
      <c r="E38" s="95">
        <v>5600000000</v>
      </c>
      <c r="F38" s="95" t="s">
        <v>109</v>
      </c>
      <c r="G38" s="42">
        <f>G39+G41</f>
        <v>55</v>
      </c>
      <c r="H38" s="42">
        <v>50</v>
      </c>
      <c r="I38" s="43">
        <v>10</v>
      </c>
    </row>
    <row r="39" spans="1:9" ht="37.5" customHeight="1">
      <c r="A39" s="98"/>
      <c r="B39" s="184" t="s">
        <v>137</v>
      </c>
      <c r="C39" s="185">
        <v>341</v>
      </c>
      <c r="D39" s="175" t="s">
        <v>223</v>
      </c>
      <c r="E39" s="102">
        <v>5600023700</v>
      </c>
      <c r="F39" s="102" t="s">
        <v>109</v>
      </c>
      <c r="G39" s="103">
        <f>G40</f>
        <v>30</v>
      </c>
      <c r="H39" s="103">
        <v>50</v>
      </c>
      <c r="I39" s="104">
        <v>10</v>
      </c>
    </row>
    <row r="40" spans="1:9" ht="39.75" customHeight="1">
      <c r="A40" s="98"/>
      <c r="B40" s="184" t="s">
        <v>139</v>
      </c>
      <c r="C40" s="174">
        <v>341</v>
      </c>
      <c r="D40" s="175" t="s">
        <v>223</v>
      </c>
      <c r="E40" s="102">
        <v>5600023700</v>
      </c>
      <c r="F40" s="102">
        <v>240</v>
      </c>
      <c r="G40" s="103">
        <v>30</v>
      </c>
      <c r="H40" s="103">
        <v>50</v>
      </c>
      <c r="I40" s="104">
        <v>10</v>
      </c>
    </row>
    <row r="41" spans="1:9" ht="31.2">
      <c r="A41" s="98"/>
      <c r="B41" s="178" t="s">
        <v>138</v>
      </c>
      <c r="C41" s="41">
        <v>341</v>
      </c>
      <c r="D41" s="173" t="s">
        <v>223</v>
      </c>
      <c r="E41" s="95">
        <v>5600029330</v>
      </c>
      <c r="F41" s="95" t="s">
        <v>109</v>
      </c>
      <c r="G41" s="42">
        <f>G42</f>
        <v>25</v>
      </c>
      <c r="H41" s="42">
        <v>0</v>
      </c>
      <c r="I41" s="43">
        <v>0</v>
      </c>
    </row>
    <row r="42" spans="1:9" ht="37.5" customHeight="1">
      <c r="A42" s="98"/>
      <c r="B42" s="178" t="s">
        <v>139</v>
      </c>
      <c r="C42" s="52">
        <v>341</v>
      </c>
      <c r="D42" s="173" t="s">
        <v>223</v>
      </c>
      <c r="E42" s="95">
        <v>5600029330</v>
      </c>
      <c r="F42" s="95">
        <v>240</v>
      </c>
      <c r="G42" s="42">
        <v>25</v>
      </c>
      <c r="H42" s="42">
        <v>0</v>
      </c>
      <c r="I42" s="43">
        <v>0</v>
      </c>
    </row>
    <row r="43" spans="1:9" ht="52.5" customHeight="1">
      <c r="A43" s="98"/>
      <c r="B43" s="184" t="s">
        <v>140</v>
      </c>
      <c r="C43" s="174">
        <v>341</v>
      </c>
      <c r="D43" s="175" t="s">
        <v>223</v>
      </c>
      <c r="E43" s="102">
        <v>5700000000</v>
      </c>
      <c r="F43" s="102" t="s">
        <v>109</v>
      </c>
      <c r="G43" s="103">
        <f>G44</f>
        <v>0</v>
      </c>
      <c r="H43" s="103">
        <v>2</v>
      </c>
      <c r="I43" s="104">
        <v>2</v>
      </c>
    </row>
    <row r="44" spans="1:9" ht="37.5" customHeight="1">
      <c r="A44" s="98"/>
      <c r="B44" s="184" t="s">
        <v>141</v>
      </c>
      <c r="C44" s="186">
        <v>341</v>
      </c>
      <c r="D44" s="175" t="s">
        <v>223</v>
      </c>
      <c r="E44" s="102">
        <v>5700024300</v>
      </c>
      <c r="F44" s="102" t="s">
        <v>109</v>
      </c>
      <c r="G44" s="103">
        <f>G45</f>
        <v>0</v>
      </c>
      <c r="H44" s="103">
        <v>2</v>
      </c>
      <c r="I44" s="104">
        <v>2</v>
      </c>
    </row>
    <row r="45" spans="1:9" ht="37.5" customHeight="1">
      <c r="A45" s="98"/>
      <c r="B45" s="184" t="s">
        <v>118</v>
      </c>
      <c r="C45" s="174">
        <v>341</v>
      </c>
      <c r="D45" s="175" t="s">
        <v>223</v>
      </c>
      <c r="E45" s="102">
        <v>5700024300</v>
      </c>
      <c r="F45" s="102">
        <v>240</v>
      </c>
      <c r="G45" s="103">
        <v>0</v>
      </c>
      <c r="H45" s="103">
        <v>2</v>
      </c>
      <c r="I45" s="104">
        <v>2</v>
      </c>
    </row>
    <row r="46" spans="1:9" ht="42.45" customHeight="1">
      <c r="A46" s="98"/>
      <c r="B46" s="178" t="s">
        <v>142</v>
      </c>
      <c r="C46" s="41">
        <v>341</v>
      </c>
      <c r="D46" s="173" t="s">
        <v>223</v>
      </c>
      <c r="E46" s="95">
        <v>6100000000</v>
      </c>
      <c r="F46" s="95" t="s">
        <v>109</v>
      </c>
      <c r="G46" s="42">
        <f>G47</f>
        <v>14</v>
      </c>
      <c r="H46" s="42">
        <v>5</v>
      </c>
      <c r="I46" s="43">
        <v>5</v>
      </c>
    </row>
    <row r="47" spans="1:9" ht="33.75" customHeight="1">
      <c r="A47" s="98"/>
      <c r="B47" s="178" t="s">
        <v>143</v>
      </c>
      <c r="C47" s="41">
        <v>341</v>
      </c>
      <c r="D47" s="173" t="s">
        <v>223</v>
      </c>
      <c r="E47" s="95">
        <v>6100023800</v>
      </c>
      <c r="F47" s="95" t="s">
        <v>109</v>
      </c>
      <c r="G47" s="42">
        <f>G48</f>
        <v>14</v>
      </c>
      <c r="H47" s="42">
        <v>5</v>
      </c>
      <c r="I47" s="43">
        <v>5</v>
      </c>
    </row>
    <row r="48" spans="1:9" ht="40.5" customHeight="1">
      <c r="A48" s="98"/>
      <c r="B48" s="178" t="s">
        <v>144</v>
      </c>
      <c r="C48" s="52">
        <v>341</v>
      </c>
      <c r="D48" s="173" t="s">
        <v>223</v>
      </c>
      <c r="E48" s="95">
        <v>6100023800</v>
      </c>
      <c r="F48" s="95">
        <v>240</v>
      </c>
      <c r="G48" s="42">
        <v>14</v>
      </c>
      <c r="H48" s="42">
        <v>5</v>
      </c>
      <c r="I48" s="43">
        <v>5</v>
      </c>
    </row>
    <row r="49" spans="1:9" ht="23.25" customHeight="1">
      <c r="A49" s="98"/>
      <c r="B49" s="178" t="s">
        <v>122</v>
      </c>
      <c r="C49" s="41">
        <v>341</v>
      </c>
      <c r="D49" s="173" t="s">
        <v>223</v>
      </c>
      <c r="E49" s="95">
        <v>9900000000</v>
      </c>
      <c r="F49" s="95" t="s">
        <v>109</v>
      </c>
      <c r="G49" s="42">
        <f>G50</f>
        <v>30</v>
      </c>
      <c r="H49" s="42">
        <v>30</v>
      </c>
      <c r="I49" s="43">
        <v>30</v>
      </c>
    </row>
    <row r="50" spans="1:9" ht="36.75" customHeight="1">
      <c r="A50" s="98"/>
      <c r="B50" s="178" t="s">
        <v>145</v>
      </c>
      <c r="C50" s="41">
        <v>341</v>
      </c>
      <c r="D50" s="173" t="s">
        <v>223</v>
      </c>
      <c r="E50" s="95">
        <v>9900023250</v>
      </c>
      <c r="F50" s="95" t="s">
        <v>109</v>
      </c>
      <c r="G50" s="42">
        <f>G51</f>
        <v>30</v>
      </c>
      <c r="H50" s="42">
        <v>30</v>
      </c>
      <c r="I50" s="43">
        <v>30</v>
      </c>
    </row>
    <row r="51" spans="1:9" ht="42.75" customHeight="1">
      <c r="A51" s="98"/>
      <c r="B51" s="179" t="s">
        <v>115</v>
      </c>
      <c r="C51" s="52">
        <v>341</v>
      </c>
      <c r="D51" s="173" t="s">
        <v>223</v>
      </c>
      <c r="E51" s="97">
        <v>9900023250</v>
      </c>
      <c r="F51" s="33">
        <v>120</v>
      </c>
      <c r="G51" s="33">
        <v>30</v>
      </c>
      <c r="H51" s="33">
        <v>30</v>
      </c>
      <c r="I51" s="34">
        <v>30</v>
      </c>
    </row>
    <row r="52" spans="1:9" ht="23.25" customHeight="1">
      <c r="A52" s="98"/>
      <c r="B52" s="83" t="s">
        <v>146</v>
      </c>
      <c r="C52" s="24">
        <v>341</v>
      </c>
      <c r="D52" s="183" t="s">
        <v>224</v>
      </c>
      <c r="E52" s="84" t="s">
        <v>108</v>
      </c>
      <c r="F52" s="84" t="s">
        <v>109</v>
      </c>
      <c r="G52" s="36">
        <f>G53</f>
        <v>162.5</v>
      </c>
      <c r="H52" s="36">
        <v>169.8</v>
      </c>
      <c r="I52" s="37">
        <v>175.7</v>
      </c>
    </row>
    <row r="53" spans="1:9" ht="27" customHeight="1">
      <c r="A53" s="98"/>
      <c r="B53" s="187" t="s">
        <v>147</v>
      </c>
      <c r="C53" s="24">
        <v>341</v>
      </c>
      <c r="D53" s="188" t="s">
        <v>225</v>
      </c>
      <c r="E53" s="129" t="s">
        <v>108</v>
      </c>
      <c r="F53" s="129" t="s">
        <v>109</v>
      </c>
      <c r="G53" s="130">
        <f>G54</f>
        <v>162.5</v>
      </c>
      <c r="H53" s="130">
        <v>169.8</v>
      </c>
      <c r="I53" s="131">
        <v>175.7</v>
      </c>
    </row>
    <row r="54" spans="1:9" ht="54" customHeight="1">
      <c r="A54" s="98"/>
      <c r="B54" s="189" t="s">
        <v>112</v>
      </c>
      <c r="C54" s="190">
        <v>341</v>
      </c>
      <c r="D54" s="175" t="s">
        <v>225</v>
      </c>
      <c r="E54" s="133">
        <v>5100000000</v>
      </c>
      <c r="F54" s="133" t="s">
        <v>109</v>
      </c>
      <c r="G54" s="134">
        <f>G55</f>
        <v>162.5</v>
      </c>
      <c r="H54" s="134">
        <v>169.8</v>
      </c>
      <c r="I54" s="135">
        <v>175.7</v>
      </c>
    </row>
    <row r="55" spans="1:9" ht="85.5" customHeight="1">
      <c r="A55" s="98"/>
      <c r="B55" s="184" t="s">
        <v>149</v>
      </c>
      <c r="C55" s="186">
        <v>341</v>
      </c>
      <c r="D55" s="175" t="s">
        <v>225</v>
      </c>
      <c r="E55" s="102">
        <v>5100051180</v>
      </c>
      <c r="F55" s="102" t="s">
        <v>109</v>
      </c>
      <c r="G55" s="103">
        <f>G56+G57</f>
        <v>162.5</v>
      </c>
      <c r="H55" s="103">
        <v>169.8</v>
      </c>
      <c r="I55" s="104">
        <v>175.7</v>
      </c>
    </row>
    <row r="56" spans="1:9" ht="31.2">
      <c r="A56" s="98"/>
      <c r="B56" s="184" t="s">
        <v>115</v>
      </c>
      <c r="C56" s="185">
        <v>341</v>
      </c>
      <c r="D56" s="175" t="s">
        <v>225</v>
      </c>
      <c r="E56" s="102">
        <v>5100511800</v>
      </c>
      <c r="F56" s="102">
        <v>120</v>
      </c>
      <c r="G56" s="103">
        <v>162.5</v>
      </c>
      <c r="H56" s="103">
        <v>149.1</v>
      </c>
      <c r="I56" s="104">
        <v>154.80000000000001</v>
      </c>
    </row>
    <row r="57" spans="1:9" ht="36.75" customHeight="1">
      <c r="A57" s="98"/>
      <c r="B57" s="191" t="s">
        <v>139</v>
      </c>
      <c r="C57" s="185">
        <v>341</v>
      </c>
      <c r="D57" s="175" t="s">
        <v>225</v>
      </c>
      <c r="E57" s="137">
        <v>5100051180</v>
      </c>
      <c r="F57" s="137">
        <v>240</v>
      </c>
      <c r="G57" s="138">
        <v>0</v>
      </c>
      <c r="H57" s="138">
        <v>20.7</v>
      </c>
      <c r="I57" s="139">
        <v>20.9</v>
      </c>
    </row>
    <row r="58" spans="1:9" ht="39.75" customHeight="1">
      <c r="B58" s="83" t="s">
        <v>150</v>
      </c>
      <c r="C58" s="24">
        <v>341</v>
      </c>
      <c r="D58" s="183" t="s">
        <v>226</v>
      </c>
      <c r="E58" s="84" t="s">
        <v>108</v>
      </c>
      <c r="F58" s="84" t="s">
        <v>109</v>
      </c>
      <c r="G58" s="36">
        <f>G59</f>
        <v>38.5</v>
      </c>
      <c r="H58" s="36">
        <v>38.5</v>
      </c>
      <c r="I58" s="37">
        <v>38.5</v>
      </c>
    </row>
    <row r="59" spans="1:9" ht="62.25" customHeight="1">
      <c r="B59" s="83" t="s">
        <v>151</v>
      </c>
      <c r="C59" s="24">
        <v>341</v>
      </c>
      <c r="D59" s="183" t="s">
        <v>227</v>
      </c>
      <c r="E59" s="84" t="s">
        <v>108</v>
      </c>
      <c r="F59" s="84" t="s">
        <v>109</v>
      </c>
      <c r="G59" s="36">
        <f>G60</f>
        <v>38.5</v>
      </c>
      <c r="H59" s="36">
        <v>38.5</v>
      </c>
      <c r="I59" s="37">
        <v>38.5</v>
      </c>
    </row>
    <row r="60" spans="1:9" ht="63.75" customHeight="1">
      <c r="B60" s="177" t="s">
        <v>152</v>
      </c>
      <c r="C60" s="172">
        <v>341</v>
      </c>
      <c r="D60" s="173" t="s">
        <v>227</v>
      </c>
      <c r="E60" s="100">
        <v>5200000000</v>
      </c>
      <c r="F60" s="100" t="s">
        <v>109</v>
      </c>
      <c r="G60" s="29">
        <f>G61</f>
        <v>38.5</v>
      </c>
      <c r="H60" s="29">
        <v>38.5</v>
      </c>
      <c r="I60" s="40">
        <v>38.5</v>
      </c>
    </row>
    <row r="61" spans="1:9" ht="55.5" customHeight="1">
      <c r="B61" s="178" t="s">
        <v>228</v>
      </c>
      <c r="C61" s="41">
        <v>341</v>
      </c>
      <c r="D61" s="192" t="s">
        <v>227</v>
      </c>
      <c r="E61" s="95">
        <v>5200024200</v>
      </c>
      <c r="F61" s="95" t="s">
        <v>109</v>
      </c>
      <c r="G61" s="42">
        <f>G62</f>
        <v>38.5</v>
      </c>
      <c r="H61" s="42">
        <v>38.5</v>
      </c>
      <c r="I61" s="43">
        <v>38.5</v>
      </c>
    </row>
    <row r="62" spans="1:9" ht="39" customHeight="1">
      <c r="B62" s="179" t="s">
        <v>118</v>
      </c>
      <c r="C62" s="180">
        <v>341</v>
      </c>
      <c r="D62" s="193" t="s">
        <v>227</v>
      </c>
      <c r="E62" s="97">
        <v>5200024200</v>
      </c>
      <c r="F62" s="97">
        <v>240</v>
      </c>
      <c r="G62" s="33">
        <v>38.5</v>
      </c>
      <c r="H62" s="33">
        <v>38.5</v>
      </c>
      <c r="I62" s="34">
        <v>38.5</v>
      </c>
    </row>
    <row r="63" spans="1:9" ht="28.5" customHeight="1">
      <c r="B63" s="194" t="s">
        <v>154</v>
      </c>
      <c r="C63" s="195">
        <v>341</v>
      </c>
      <c r="D63" s="196" t="s">
        <v>229</v>
      </c>
      <c r="E63" s="146" t="s">
        <v>108</v>
      </c>
      <c r="F63" s="146" t="s">
        <v>109</v>
      </c>
      <c r="G63" s="197">
        <f>G68+G78+G64</f>
        <v>3744.7</v>
      </c>
      <c r="H63" s="197">
        <f>H68+H78</f>
        <v>2254.6999999999998</v>
      </c>
      <c r="I63" s="198">
        <f>I68+I78</f>
        <v>2320.6999999999998</v>
      </c>
    </row>
    <row r="64" spans="1:9" ht="28.5" customHeight="1">
      <c r="B64" s="144" t="s">
        <v>155</v>
      </c>
      <c r="C64" s="195">
        <v>341</v>
      </c>
      <c r="D64" s="196" t="s">
        <v>230</v>
      </c>
      <c r="E64" s="146" t="s">
        <v>108</v>
      </c>
      <c r="F64" s="146" t="s">
        <v>109</v>
      </c>
      <c r="G64" s="197">
        <f t="shared" ref="G64:I66" si="5">G65</f>
        <v>597</v>
      </c>
      <c r="H64" s="197">
        <f t="shared" si="5"/>
        <v>0</v>
      </c>
      <c r="I64" s="197">
        <f t="shared" si="5"/>
        <v>0</v>
      </c>
    </row>
    <row r="65" spans="2:9" ht="54" customHeight="1">
      <c r="B65" s="199" t="s">
        <v>136</v>
      </c>
      <c r="C65" s="174">
        <v>341</v>
      </c>
      <c r="D65" s="102" t="s">
        <v>230</v>
      </c>
      <c r="E65" s="102" t="s">
        <v>157</v>
      </c>
      <c r="F65" s="102" t="s">
        <v>109</v>
      </c>
      <c r="G65" s="103">
        <f t="shared" si="5"/>
        <v>597</v>
      </c>
      <c r="H65" s="103">
        <f t="shared" si="5"/>
        <v>0</v>
      </c>
      <c r="I65" s="103">
        <f t="shared" si="5"/>
        <v>0</v>
      </c>
    </row>
    <row r="66" spans="2:9" ht="51.75" customHeight="1">
      <c r="B66" s="199" t="s">
        <v>158</v>
      </c>
      <c r="C66" s="174">
        <v>341</v>
      </c>
      <c r="D66" s="102" t="s">
        <v>230</v>
      </c>
      <c r="E66" s="102" t="s">
        <v>159</v>
      </c>
      <c r="F66" s="102" t="s">
        <v>109</v>
      </c>
      <c r="G66" s="103">
        <f t="shared" si="5"/>
        <v>597</v>
      </c>
      <c r="H66" s="103">
        <f t="shared" si="5"/>
        <v>0</v>
      </c>
      <c r="I66" s="103">
        <f t="shared" si="5"/>
        <v>0</v>
      </c>
    </row>
    <row r="67" spans="2:9" ht="50.7" customHeight="1">
      <c r="B67" s="199" t="s">
        <v>118</v>
      </c>
      <c r="C67" s="174">
        <v>341</v>
      </c>
      <c r="D67" s="102" t="s">
        <v>230</v>
      </c>
      <c r="E67" s="102" t="s">
        <v>159</v>
      </c>
      <c r="F67" s="102" t="s">
        <v>160</v>
      </c>
      <c r="G67" s="103">
        <v>597</v>
      </c>
      <c r="H67" s="103">
        <v>0</v>
      </c>
      <c r="I67" s="103">
        <v>0</v>
      </c>
    </row>
    <row r="68" spans="2:9" ht="27.75" customHeight="1">
      <c r="B68" s="200" t="s">
        <v>161</v>
      </c>
      <c r="C68" s="24">
        <v>341</v>
      </c>
      <c r="D68" s="183" t="s">
        <v>231</v>
      </c>
      <c r="E68" s="84" t="s">
        <v>108</v>
      </c>
      <c r="F68" s="84" t="s">
        <v>109</v>
      </c>
      <c r="G68" s="36">
        <f>G69</f>
        <v>3146.7</v>
      </c>
      <c r="H68" s="36">
        <f>H69</f>
        <v>2253.6999999999998</v>
      </c>
      <c r="I68" s="37">
        <f>I69</f>
        <v>2319.6999999999998</v>
      </c>
    </row>
    <row r="69" spans="2:9" ht="68.25" customHeight="1">
      <c r="B69" s="177" t="s">
        <v>163</v>
      </c>
      <c r="C69" s="182">
        <v>341</v>
      </c>
      <c r="D69" s="173" t="s">
        <v>231</v>
      </c>
      <c r="E69" s="100">
        <v>5300000000</v>
      </c>
      <c r="F69" s="100" t="s">
        <v>109</v>
      </c>
      <c r="G69" s="29">
        <f>G70+G72+G74+G76</f>
        <v>3146.7</v>
      </c>
      <c r="H69" s="29">
        <f>H70+H72+H74+H76</f>
        <v>2253.6999999999998</v>
      </c>
      <c r="I69" s="40">
        <f>I70+I72+I74+I76</f>
        <v>2319.6999999999998</v>
      </c>
    </row>
    <row r="70" spans="2:9" ht="37.5" customHeight="1">
      <c r="B70" s="178" t="s">
        <v>164</v>
      </c>
      <c r="C70" s="32">
        <v>341</v>
      </c>
      <c r="D70" s="173" t="s">
        <v>231</v>
      </c>
      <c r="E70" s="95">
        <v>5300023900</v>
      </c>
      <c r="F70" s="95" t="s">
        <v>109</v>
      </c>
      <c r="G70" s="42">
        <v>705.9</v>
      </c>
      <c r="H70" s="42">
        <v>784.2</v>
      </c>
      <c r="I70" s="43">
        <v>850.2</v>
      </c>
    </row>
    <row r="71" spans="2:9" ht="49.5" customHeight="1">
      <c r="B71" s="178" t="s">
        <v>118</v>
      </c>
      <c r="C71" s="41">
        <v>341</v>
      </c>
      <c r="D71" s="173" t="s">
        <v>231</v>
      </c>
      <c r="E71" s="95">
        <v>5300023900</v>
      </c>
      <c r="F71" s="95">
        <v>240</v>
      </c>
      <c r="G71" s="42">
        <v>705.9</v>
      </c>
      <c r="H71" s="42">
        <v>784.2</v>
      </c>
      <c r="I71" s="43">
        <v>850.2</v>
      </c>
    </row>
    <row r="72" spans="2:9" ht="46.8">
      <c r="B72" s="201" t="s">
        <v>165</v>
      </c>
      <c r="C72" s="52">
        <v>341</v>
      </c>
      <c r="D72" s="173" t="s">
        <v>231</v>
      </c>
      <c r="E72" s="95">
        <v>530002391</v>
      </c>
      <c r="F72" s="95" t="s">
        <v>109</v>
      </c>
      <c r="G72" s="42">
        <v>236.6</v>
      </c>
      <c r="H72" s="42">
        <v>0</v>
      </c>
      <c r="I72" s="43">
        <v>0</v>
      </c>
    </row>
    <row r="73" spans="2:9" ht="38.25" customHeight="1">
      <c r="B73" s="201" t="s">
        <v>139</v>
      </c>
      <c r="C73" s="41">
        <v>341</v>
      </c>
      <c r="D73" s="173" t="s">
        <v>231</v>
      </c>
      <c r="E73" s="95">
        <v>5300023910</v>
      </c>
      <c r="F73" s="95">
        <v>240</v>
      </c>
      <c r="G73" s="42">
        <v>236.6</v>
      </c>
      <c r="H73" s="42">
        <v>0</v>
      </c>
      <c r="I73" s="43">
        <v>0</v>
      </c>
    </row>
    <row r="74" spans="2:9" ht="66.75" customHeight="1">
      <c r="B74" s="178" t="s">
        <v>166</v>
      </c>
      <c r="C74" s="32">
        <v>341</v>
      </c>
      <c r="D74" s="173" t="s">
        <v>231</v>
      </c>
      <c r="E74" s="95">
        <v>5300071520</v>
      </c>
      <c r="F74" s="95" t="s">
        <v>109</v>
      </c>
      <c r="G74" s="42">
        <v>2094</v>
      </c>
      <c r="H74" s="42">
        <v>1396</v>
      </c>
      <c r="I74" s="43">
        <v>1396</v>
      </c>
    </row>
    <row r="75" spans="2:9" ht="47.25" customHeight="1">
      <c r="B75" s="178" t="s">
        <v>118</v>
      </c>
      <c r="C75" s="41">
        <v>341</v>
      </c>
      <c r="D75" s="173" t="s">
        <v>231</v>
      </c>
      <c r="E75" s="95">
        <v>5300071520</v>
      </c>
      <c r="F75" s="95">
        <v>240</v>
      </c>
      <c r="G75" s="42">
        <v>2094</v>
      </c>
      <c r="H75" s="42">
        <v>1396</v>
      </c>
      <c r="I75" s="43">
        <v>1396</v>
      </c>
    </row>
    <row r="76" spans="2:9" ht="58.5" customHeight="1">
      <c r="B76" s="178" t="s">
        <v>167</v>
      </c>
      <c r="C76" s="52">
        <v>341</v>
      </c>
      <c r="D76" s="173" t="s">
        <v>231</v>
      </c>
      <c r="E76" s="95" t="s">
        <v>168</v>
      </c>
      <c r="F76" s="95" t="s">
        <v>109</v>
      </c>
      <c r="G76" s="42">
        <v>110.2</v>
      </c>
      <c r="H76" s="42">
        <v>73.5</v>
      </c>
      <c r="I76" s="43">
        <v>73.5</v>
      </c>
    </row>
    <row r="77" spans="2:9" ht="40.5" customHeight="1">
      <c r="B77" s="179" t="s">
        <v>139</v>
      </c>
      <c r="C77" s="45">
        <v>341</v>
      </c>
      <c r="D77" s="173" t="s">
        <v>231</v>
      </c>
      <c r="E77" s="97" t="s">
        <v>168</v>
      </c>
      <c r="F77" s="97">
        <v>240</v>
      </c>
      <c r="G77" s="33">
        <v>110.2</v>
      </c>
      <c r="H77" s="33">
        <v>73.5</v>
      </c>
      <c r="I77" s="34">
        <v>73.5</v>
      </c>
    </row>
    <row r="78" spans="2:9" ht="38.25" customHeight="1">
      <c r="B78" s="83" t="s">
        <v>169</v>
      </c>
      <c r="C78" s="24">
        <v>341</v>
      </c>
      <c r="D78" s="183" t="s">
        <v>232</v>
      </c>
      <c r="E78" s="84" t="s">
        <v>108</v>
      </c>
      <c r="F78" s="84" t="s">
        <v>109</v>
      </c>
      <c r="G78" s="36">
        <f>G79</f>
        <v>1</v>
      </c>
      <c r="H78" s="36">
        <v>1</v>
      </c>
      <c r="I78" s="37">
        <v>1</v>
      </c>
    </row>
    <row r="79" spans="2:9" ht="62.4">
      <c r="B79" s="177" t="s">
        <v>170</v>
      </c>
      <c r="C79" s="172">
        <v>341</v>
      </c>
      <c r="D79" s="173" t="s">
        <v>232</v>
      </c>
      <c r="E79" s="100">
        <v>6000000000</v>
      </c>
      <c r="F79" s="100" t="s">
        <v>109</v>
      </c>
      <c r="G79" s="29">
        <f>G80</f>
        <v>1</v>
      </c>
      <c r="H79" s="29">
        <v>1</v>
      </c>
      <c r="I79" s="40">
        <v>1</v>
      </c>
    </row>
    <row r="80" spans="2:9" ht="51" customHeight="1">
      <c r="B80" s="178" t="s">
        <v>171</v>
      </c>
      <c r="C80" s="52">
        <v>341</v>
      </c>
      <c r="D80" s="173" t="s">
        <v>232</v>
      </c>
      <c r="E80" s="95">
        <v>6000028500</v>
      </c>
      <c r="F80" s="95" t="s">
        <v>109</v>
      </c>
      <c r="G80" s="42">
        <f>G81</f>
        <v>1</v>
      </c>
      <c r="H80" s="42">
        <v>1</v>
      </c>
      <c r="I80" s="43">
        <v>1</v>
      </c>
    </row>
    <row r="81" spans="2:9" ht="39.75" customHeight="1">
      <c r="B81" s="179" t="s">
        <v>118</v>
      </c>
      <c r="C81" s="45">
        <v>341</v>
      </c>
      <c r="D81" s="173" t="s">
        <v>232</v>
      </c>
      <c r="E81" s="97">
        <v>6000028500</v>
      </c>
      <c r="F81" s="97">
        <v>240</v>
      </c>
      <c r="G81" s="33">
        <v>1</v>
      </c>
      <c r="H81" s="33">
        <v>1</v>
      </c>
      <c r="I81" s="34">
        <v>1</v>
      </c>
    </row>
    <row r="82" spans="2:9" ht="21.75" customHeight="1">
      <c r="B82" s="83" t="s">
        <v>172</v>
      </c>
      <c r="C82" s="24">
        <v>341</v>
      </c>
      <c r="D82" s="183" t="s">
        <v>233</v>
      </c>
      <c r="E82" s="84" t="s">
        <v>108</v>
      </c>
      <c r="F82" s="84" t="s">
        <v>109</v>
      </c>
      <c r="G82" s="36">
        <f>G83</f>
        <v>2248.5</v>
      </c>
      <c r="H82" s="36">
        <v>389</v>
      </c>
      <c r="I82" s="37">
        <v>381.8</v>
      </c>
    </row>
    <row r="83" spans="2:9" ht="21.75" customHeight="1">
      <c r="B83" s="83" t="s">
        <v>173</v>
      </c>
      <c r="C83" s="24">
        <v>341</v>
      </c>
      <c r="D83" s="183" t="s">
        <v>234</v>
      </c>
      <c r="E83" s="84" t="s">
        <v>108</v>
      </c>
      <c r="F83" s="84" t="s">
        <v>109</v>
      </c>
      <c r="G83" s="36">
        <f>G84</f>
        <v>2248.5</v>
      </c>
      <c r="H83" s="36">
        <v>389</v>
      </c>
      <c r="I83" s="37">
        <v>381.8</v>
      </c>
    </row>
    <row r="84" spans="2:9" ht="53.25" customHeight="1">
      <c r="B84" s="177" t="s">
        <v>174</v>
      </c>
      <c r="C84" s="182">
        <v>341</v>
      </c>
      <c r="D84" s="173" t="s">
        <v>234</v>
      </c>
      <c r="E84" s="100">
        <v>5400000000</v>
      </c>
      <c r="F84" s="100" t="s">
        <v>109</v>
      </c>
      <c r="G84" s="29">
        <f>G85+G87+G89+G93+G101+G91+G97+G103+G105+G99+G95</f>
        <v>2248.5</v>
      </c>
      <c r="H84" s="29">
        <v>389</v>
      </c>
      <c r="I84" s="40">
        <v>381.8</v>
      </c>
    </row>
    <row r="85" spans="2:9" ht="28.5" customHeight="1">
      <c r="B85" s="178" t="s">
        <v>175</v>
      </c>
      <c r="C85" s="32">
        <v>341</v>
      </c>
      <c r="D85" s="173" t="s">
        <v>234</v>
      </c>
      <c r="E85" s="95">
        <v>5400025000</v>
      </c>
      <c r="F85" s="95" t="s">
        <v>109</v>
      </c>
      <c r="G85" s="42">
        <f>G86</f>
        <v>780</v>
      </c>
      <c r="H85" s="42">
        <v>300</v>
      </c>
      <c r="I85" s="43">
        <v>229.1</v>
      </c>
    </row>
    <row r="86" spans="2:9" ht="48.75" customHeight="1">
      <c r="B86" s="178" t="s">
        <v>118</v>
      </c>
      <c r="C86" s="32">
        <v>341</v>
      </c>
      <c r="D86" s="173" t="s">
        <v>234</v>
      </c>
      <c r="E86" s="95">
        <v>5400025000</v>
      </c>
      <c r="F86" s="95">
        <v>240</v>
      </c>
      <c r="G86" s="42">
        <v>780</v>
      </c>
      <c r="H86" s="42">
        <v>300</v>
      </c>
      <c r="I86" s="43">
        <v>229.1</v>
      </c>
    </row>
    <row r="87" spans="2:9" ht="38.25" customHeight="1">
      <c r="B87" s="184" t="s">
        <v>176</v>
      </c>
      <c r="C87" s="185">
        <v>341</v>
      </c>
      <c r="D87" s="175" t="s">
        <v>234</v>
      </c>
      <c r="E87" s="102">
        <v>5400025100</v>
      </c>
      <c r="F87" s="102" t="s">
        <v>109</v>
      </c>
      <c r="G87" s="103">
        <f>G88</f>
        <v>231.6</v>
      </c>
      <c r="H87" s="103">
        <v>49</v>
      </c>
      <c r="I87" s="104">
        <v>92.7</v>
      </c>
    </row>
    <row r="88" spans="2:9" ht="49.95" customHeight="1">
      <c r="B88" s="184" t="s">
        <v>118</v>
      </c>
      <c r="C88" s="185">
        <v>341</v>
      </c>
      <c r="D88" s="175" t="s">
        <v>234</v>
      </c>
      <c r="E88" s="102">
        <v>5400025100</v>
      </c>
      <c r="F88" s="102">
        <v>240</v>
      </c>
      <c r="G88" s="103">
        <v>231.6</v>
      </c>
      <c r="H88" s="103">
        <v>49</v>
      </c>
      <c r="I88" s="104">
        <v>92.7</v>
      </c>
    </row>
    <row r="89" spans="2:9" ht="34.35" customHeight="1">
      <c r="B89" s="184" t="s">
        <v>177</v>
      </c>
      <c r="C89" s="185">
        <v>341</v>
      </c>
      <c r="D89" s="175" t="s">
        <v>234</v>
      </c>
      <c r="E89" s="102">
        <v>5400025200</v>
      </c>
      <c r="F89" s="102" t="s">
        <v>109</v>
      </c>
      <c r="G89" s="103">
        <f>G90</f>
        <v>0</v>
      </c>
      <c r="H89" s="103">
        <v>5</v>
      </c>
      <c r="I89" s="104">
        <v>5</v>
      </c>
    </row>
    <row r="90" spans="2:9" ht="46.5" customHeight="1">
      <c r="B90" s="184" t="s">
        <v>118</v>
      </c>
      <c r="C90" s="185">
        <v>341</v>
      </c>
      <c r="D90" s="175" t="s">
        <v>234</v>
      </c>
      <c r="E90" s="102">
        <v>5400025200</v>
      </c>
      <c r="F90" s="102">
        <v>240</v>
      </c>
      <c r="G90" s="103">
        <v>0</v>
      </c>
      <c r="H90" s="103">
        <v>5</v>
      </c>
      <c r="I90" s="104">
        <v>5</v>
      </c>
    </row>
    <row r="91" spans="2:9" ht="33.75" customHeight="1">
      <c r="B91" s="184" t="s">
        <v>178</v>
      </c>
      <c r="C91" s="174">
        <v>341</v>
      </c>
      <c r="D91" s="175" t="s">
        <v>234</v>
      </c>
      <c r="E91" s="102">
        <v>5400025300</v>
      </c>
      <c r="F91" s="102" t="s">
        <v>109</v>
      </c>
      <c r="G91" s="103">
        <f>G92</f>
        <v>181.7</v>
      </c>
      <c r="H91" s="103">
        <v>30</v>
      </c>
      <c r="I91" s="104">
        <v>50</v>
      </c>
    </row>
    <row r="92" spans="2:9" ht="43.95" customHeight="1">
      <c r="B92" s="184" t="s">
        <v>118</v>
      </c>
      <c r="C92" s="174">
        <v>341</v>
      </c>
      <c r="D92" s="175" t="s">
        <v>234</v>
      </c>
      <c r="E92" s="102">
        <v>5400025300</v>
      </c>
      <c r="F92" s="102">
        <v>240</v>
      </c>
      <c r="G92" s="103">
        <v>181.7</v>
      </c>
      <c r="H92" s="103">
        <v>30</v>
      </c>
      <c r="I92" s="104">
        <v>50</v>
      </c>
    </row>
    <row r="93" spans="2:9" ht="32.25" customHeight="1">
      <c r="B93" s="184" t="s">
        <v>179</v>
      </c>
      <c r="C93" s="174">
        <v>341</v>
      </c>
      <c r="D93" s="175" t="s">
        <v>234</v>
      </c>
      <c r="E93" s="102">
        <v>5400025400</v>
      </c>
      <c r="F93" s="102" t="s">
        <v>109</v>
      </c>
      <c r="G93" s="103">
        <f>G94</f>
        <v>0</v>
      </c>
      <c r="H93" s="103">
        <v>5</v>
      </c>
      <c r="I93" s="104">
        <v>5</v>
      </c>
    </row>
    <row r="94" spans="2:9" ht="39" customHeight="1">
      <c r="B94" s="184" t="s">
        <v>118</v>
      </c>
      <c r="C94" s="186">
        <v>341</v>
      </c>
      <c r="D94" s="175" t="s">
        <v>234</v>
      </c>
      <c r="E94" s="102">
        <v>5400025400</v>
      </c>
      <c r="F94" s="102">
        <v>240</v>
      </c>
      <c r="G94" s="103">
        <v>0</v>
      </c>
      <c r="H94" s="103">
        <v>5</v>
      </c>
      <c r="I94" s="104">
        <v>5</v>
      </c>
    </row>
    <row r="95" spans="2:9" ht="39" customHeight="1">
      <c r="B95" s="94" t="s">
        <v>180</v>
      </c>
      <c r="C95" s="41">
        <v>341</v>
      </c>
      <c r="D95" s="173" t="s">
        <v>234</v>
      </c>
      <c r="E95" s="95" t="s">
        <v>181</v>
      </c>
      <c r="F95" s="95" t="s">
        <v>109</v>
      </c>
      <c r="G95" s="42">
        <f>G96</f>
        <v>450</v>
      </c>
      <c r="H95" s="42">
        <f>H96</f>
        <v>0</v>
      </c>
      <c r="I95" s="42">
        <f>I96</f>
        <v>0</v>
      </c>
    </row>
    <row r="96" spans="2:9" ht="39" customHeight="1">
      <c r="B96" s="178" t="s">
        <v>118</v>
      </c>
      <c r="C96" s="52">
        <v>341</v>
      </c>
      <c r="D96" s="173" t="s">
        <v>234</v>
      </c>
      <c r="E96" s="95" t="s">
        <v>181</v>
      </c>
      <c r="F96" s="95">
        <v>240</v>
      </c>
      <c r="G96" s="42">
        <v>450</v>
      </c>
      <c r="H96" s="42">
        <v>0</v>
      </c>
      <c r="I96" s="43">
        <v>0</v>
      </c>
    </row>
    <row r="97" spans="2:10" ht="39" customHeight="1">
      <c r="B97" s="94" t="s">
        <v>184</v>
      </c>
      <c r="C97" s="41">
        <v>341</v>
      </c>
      <c r="D97" s="173" t="s">
        <v>234</v>
      </c>
      <c r="E97" s="95" t="s">
        <v>185</v>
      </c>
      <c r="F97" s="95" t="s">
        <v>109</v>
      </c>
      <c r="G97" s="42">
        <f>G98</f>
        <v>170.9</v>
      </c>
      <c r="H97" s="42">
        <f>H98</f>
        <v>0</v>
      </c>
      <c r="I97" s="43">
        <f>I98</f>
        <v>0</v>
      </c>
    </row>
    <row r="98" spans="2:10" ht="45.75" customHeight="1">
      <c r="B98" s="94" t="s">
        <v>118</v>
      </c>
      <c r="C98" s="41">
        <v>341</v>
      </c>
      <c r="D98" s="173" t="s">
        <v>234</v>
      </c>
      <c r="E98" s="95" t="s">
        <v>185</v>
      </c>
      <c r="F98" s="95" t="s">
        <v>160</v>
      </c>
      <c r="G98" s="42">
        <v>170.9</v>
      </c>
      <c r="H98" s="42">
        <v>0</v>
      </c>
      <c r="I98" s="43">
        <v>0</v>
      </c>
    </row>
    <row r="99" spans="2:10" ht="64.5" customHeight="1">
      <c r="B99" s="94" t="s">
        <v>182</v>
      </c>
      <c r="C99" s="95" t="s">
        <v>156</v>
      </c>
      <c r="D99" s="95" t="s">
        <v>148</v>
      </c>
      <c r="E99" s="95" t="s">
        <v>183</v>
      </c>
      <c r="F99" s="95" t="s">
        <v>109</v>
      </c>
      <c r="G99" s="42">
        <f>G100</f>
        <v>280</v>
      </c>
      <c r="H99" s="42">
        <f>H100</f>
        <v>0</v>
      </c>
      <c r="I99" s="43">
        <f>I100</f>
        <v>0</v>
      </c>
      <c r="J99" s="98"/>
    </row>
    <row r="100" spans="2:10" ht="54" customHeight="1">
      <c r="B100" s="94" t="s">
        <v>118</v>
      </c>
      <c r="C100" s="95" t="s">
        <v>156</v>
      </c>
      <c r="D100" s="95" t="s">
        <v>148</v>
      </c>
      <c r="E100" s="95" t="s">
        <v>183</v>
      </c>
      <c r="F100" s="95" t="s">
        <v>160</v>
      </c>
      <c r="G100" s="42">
        <v>280</v>
      </c>
      <c r="H100" s="42">
        <v>0</v>
      </c>
      <c r="I100" s="43">
        <v>0</v>
      </c>
    </row>
    <row r="101" spans="2:10" ht="72" customHeight="1">
      <c r="B101" s="178" t="s">
        <v>186</v>
      </c>
      <c r="C101" s="32">
        <v>341</v>
      </c>
      <c r="D101" s="173" t="s">
        <v>234</v>
      </c>
      <c r="E101" s="95" t="s">
        <v>187</v>
      </c>
      <c r="F101" s="95" t="s">
        <v>109</v>
      </c>
      <c r="G101" s="42">
        <f>G102</f>
        <v>81</v>
      </c>
      <c r="H101" s="42">
        <v>0</v>
      </c>
      <c r="I101" s="43">
        <v>0</v>
      </c>
    </row>
    <row r="102" spans="2:10" ht="51.75" customHeight="1">
      <c r="B102" s="178" t="s">
        <v>118</v>
      </c>
      <c r="C102" s="32">
        <v>341</v>
      </c>
      <c r="D102" s="173" t="s">
        <v>234</v>
      </c>
      <c r="E102" s="95" t="s">
        <v>187</v>
      </c>
      <c r="F102" s="95">
        <v>240</v>
      </c>
      <c r="G102" s="42">
        <v>81</v>
      </c>
      <c r="H102" s="42">
        <v>0</v>
      </c>
      <c r="I102" s="43">
        <v>0</v>
      </c>
    </row>
    <row r="103" spans="2:10" ht="51.75" customHeight="1">
      <c r="B103" s="94" t="s">
        <v>184</v>
      </c>
      <c r="C103" s="32">
        <v>341</v>
      </c>
      <c r="D103" s="173" t="s">
        <v>234</v>
      </c>
      <c r="E103" s="95" t="s">
        <v>188</v>
      </c>
      <c r="F103" s="95" t="s">
        <v>109</v>
      </c>
      <c r="G103" s="42">
        <f>G104</f>
        <v>43.3</v>
      </c>
      <c r="H103" s="42">
        <f>H104</f>
        <v>0</v>
      </c>
      <c r="I103" s="43">
        <f>I104</f>
        <v>0</v>
      </c>
    </row>
    <row r="104" spans="2:10" ht="51.75" customHeight="1">
      <c r="B104" s="96" t="s">
        <v>118</v>
      </c>
      <c r="C104" s="32">
        <v>341</v>
      </c>
      <c r="D104" s="173" t="s">
        <v>234</v>
      </c>
      <c r="E104" s="95" t="s">
        <v>188</v>
      </c>
      <c r="F104" s="95">
        <v>240</v>
      </c>
      <c r="G104" s="42">
        <v>43.3</v>
      </c>
      <c r="H104" s="42">
        <v>0</v>
      </c>
      <c r="I104" s="43">
        <v>0</v>
      </c>
    </row>
    <row r="105" spans="2:10" ht="51.75" customHeight="1">
      <c r="B105" s="94" t="s">
        <v>189</v>
      </c>
      <c r="C105" s="32">
        <v>341</v>
      </c>
      <c r="D105" s="173" t="s">
        <v>234</v>
      </c>
      <c r="E105" s="95" t="s">
        <v>190</v>
      </c>
      <c r="F105" s="95" t="s">
        <v>109</v>
      </c>
      <c r="G105" s="42">
        <f>G106</f>
        <v>30</v>
      </c>
      <c r="H105" s="42">
        <f>H106</f>
        <v>0</v>
      </c>
      <c r="I105" s="43">
        <f>I106</f>
        <v>0</v>
      </c>
    </row>
    <row r="106" spans="2:10" ht="51.75" customHeight="1">
      <c r="B106" s="96" t="s">
        <v>118</v>
      </c>
      <c r="C106" s="32">
        <v>341</v>
      </c>
      <c r="D106" s="173" t="s">
        <v>234</v>
      </c>
      <c r="E106" s="95" t="s">
        <v>190</v>
      </c>
      <c r="F106" s="95">
        <v>240</v>
      </c>
      <c r="G106" s="42">
        <v>30</v>
      </c>
      <c r="H106" s="42">
        <v>0</v>
      </c>
      <c r="I106" s="43">
        <v>0</v>
      </c>
    </row>
    <row r="107" spans="2:10" ht="18" customHeight="1">
      <c r="B107" s="83" t="s">
        <v>191</v>
      </c>
      <c r="C107" s="19">
        <v>341</v>
      </c>
      <c r="D107" s="183" t="s">
        <v>235</v>
      </c>
      <c r="E107" s="84" t="s">
        <v>108</v>
      </c>
      <c r="F107" s="84" t="s">
        <v>109</v>
      </c>
      <c r="G107" s="36">
        <f>G108</f>
        <v>2</v>
      </c>
      <c r="H107" s="36">
        <v>2</v>
      </c>
      <c r="I107" s="37">
        <v>2</v>
      </c>
    </row>
    <row r="108" spans="2:10" ht="19.5" customHeight="1">
      <c r="B108" s="83" t="s">
        <v>192</v>
      </c>
      <c r="C108" s="19">
        <v>341</v>
      </c>
      <c r="D108" s="183" t="s">
        <v>236</v>
      </c>
      <c r="E108" s="84" t="s">
        <v>108</v>
      </c>
      <c r="F108" s="84" t="s">
        <v>109</v>
      </c>
      <c r="G108" s="36">
        <f>G109</f>
        <v>2</v>
      </c>
      <c r="H108" s="36">
        <v>2</v>
      </c>
      <c r="I108" s="37">
        <v>2</v>
      </c>
    </row>
    <row r="109" spans="2:10" ht="68.25" customHeight="1">
      <c r="B109" s="177" t="s">
        <v>193</v>
      </c>
      <c r="C109" s="182">
        <v>341</v>
      </c>
      <c r="D109" s="173" t="s">
        <v>236</v>
      </c>
      <c r="E109" s="100">
        <v>5500000000</v>
      </c>
      <c r="F109" s="100" t="s">
        <v>109</v>
      </c>
      <c r="G109" s="29">
        <f>G110</f>
        <v>2</v>
      </c>
      <c r="H109" s="29">
        <v>2</v>
      </c>
      <c r="I109" s="40">
        <v>2</v>
      </c>
    </row>
    <row r="110" spans="2:10" ht="23.25" customHeight="1">
      <c r="B110" s="178" t="s">
        <v>194</v>
      </c>
      <c r="C110" s="41">
        <v>341</v>
      </c>
      <c r="D110" s="173" t="s">
        <v>236</v>
      </c>
      <c r="E110" s="95">
        <v>5500025500</v>
      </c>
      <c r="F110" s="95" t="s">
        <v>109</v>
      </c>
      <c r="G110" s="42">
        <f>G111</f>
        <v>2</v>
      </c>
      <c r="H110" s="42">
        <v>2</v>
      </c>
      <c r="I110" s="43">
        <v>2</v>
      </c>
    </row>
    <row r="111" spans="2:10" ht="41.25" customHeight="1">
      <c r="B111" s="179" t="s">
        <v>195</v>
      </c>
      <c r="C111" s="180">
        <v>341</v>
      </c>
      <c r="D111" s="173" t="s">
        <v>236</v>
      </c>
      <c r="E111" s="97">
        <v>5500025500</v>
      </c>
      <c r="F111" s="97">
        <v>240</v>
      </c>
      <c r="G111" s="33">
        <v>2</v>
      </c>
      <c r="H111" s="33">
        <v>2</v>
      </c>
      <c r="I111" s="34">
        <v>2</v>
      </c>
    </row>
    <row r="112" spans="2:10" ht="24" customHeight="1">
      <c r="B112" s="202" t="s">
        <v>196</v>
      </c>
      <c r="C112" s="24">
        <v>341</v>
      </c>
      <c r="D112" s="183" t="s">
        <v>237</v>
      </c>
      <c r="E112" s="84" t="s">
        <v>108</v>
      </c>
      <c r="F112" s="84" t="s">
        <v>109</v>
      </c>
      <c r="G112" s="36">
        <f>G113</f>
        <v>1</v>
      </c>
      <c r="H112" s="36">
        <v>1</v>
      </c>
      <c r="I112" s="37">
        <v>1</v>
      </c>
    </row>
    <row r="113" spans="2:9" ht="22.5" customHeight="1">
      <c r="B113" s="202" t="s">
        <v>198</v>
      </c>
      <c r="C113" s="24">
        <v>341</v>
      </c>
      <c r="D113" s="183" t="s">
        <v>238</v>
      </c>
      <c r="E113" s="84" t="s">
        <v>108</v>
      </c>
      <c r="F113" s="84" t="s">
        <v>109</v>
      </c>
      <c r="G113" s="36">
        <f>G114</f>
        <v>1</v>
      </c>
      <c r="H113" s="36">
        <v>1</v>
      </c>
      <c r="I113" s="37">
        <v>1</v>
      </c>
    </row>
    <row r="114" spans="2:9" ht="68.25" customHeight="1">
      <c r="B114" s="203" t="s">
        <v>199</v>
      </c>
      <c r="C114" s="172">
        <v>341</v>
      </c>
      <c r="D114" s="173" t="s">
        <v>238</v>
      </c>
      <c r="E114" s="100">
        <v>5500000000</v>
      </c>
      <c r="F114" s="100" t="s">
        <v>109</v>
      </c>
      <c r="G114" s="29">
        <f>G115</f>
        <v>1</v>
      </c>
      <c r="H114" s="29">
        <v>1</v>
      </c>
      <c r="I114" s="40">
        <v>1</v>
      </c>
    </row>
    <row r="115" spans="2:9" ht="24.75" customHeight="1">
      <c r="B115" s="201" t="s">
        <v>200</v>
      </c>
      <c r="C115" s="41">
        <v>341</v>
      </c>
      <c r="D115" s="173" t="s">
        <v>238</v>
      </c>
      <c r="E115" s="95">
        <v>5500025600</v>
      </c>
      <c r="F115" s="95" t="s">
        <v>109</v>
      </c>
      <c r="G115" s="42">
        <f>G116</f>
        <v>1</v>
      </c>
      <c r="H115" s="42">
        <v>1</v>
      </c>
      <c r="I115" s="43">
        <v>1</v>
      </c>
    </row>
    <row r="116" spans="2:9" ht="42.75" customHeight="1">
      <c r="B116" s="204" t="s">
        <v>195</v>
      </c>
      <c r="C116" s="180">
        <v>341</v>
      </c>
      <c r="D116" s="173" t="s">
        <v>238</v>
      </c>
      <c r="E116" s="97">
        <v>5500025600</v>
      </c>
      <c r="F116" s="97">
        <v>240</v>
      </c>
      <c r="G116" s="33">
        <v>1</v>
      </c>
      <c r="H116" s="33">
        <v>1</v>
      </c>
      <c r="I116" s="34">
        <v>1</v>
      </c>
    </row>
    <row r="117" spans="2:9" ht="24.75" customHeight="1">
      <c r="B117" s="83" t="s">
        <v>201</v>
      </c>
      <c r="C117" s="24">
        <v>341</v>
      </c>
      <c r="D117" s="183" t="s">
        <v>239</v>
      </c>
      <c r="E117" s="84" t="s">
        <v>108</v>
      </c>
      <c r="F117" s="84" t="s">
        <v>109</v>
      </c>
      <c r="G117" s="36">
        <f>G118</f>
        <v>189.9</v>
      </c>
      <c r="H117" s="36">
        <v>189.9</v>
      </c>
      <c r="I117" s="37">
        <v>189.9</v>
      </c>
    </row>
    <row r="118" spans="2:9" ht="23.25" customHeight="1">
      <c r="B118" s="83" t="s">
        <v>202</v>
      </c>
      <c r="C118" s="24">
        <v>341</v>
      </c>
      <c r="D118" s="183" t="s">
        <v>240</v>
      </c>
      <c r="E118" s="84" t="s">
        <v>108</v>
      </c>
      <c r="F118" s="84" t="s">
        <v>109</v>
      </c>
      <c r="G118" s="36">
        <f>G119</f>
        <v>189.9</v>
      </c>
      <c r="H118" s="36">
        <v>189.9</v>
      </c>
      <c r="I118" s="37">
        <v>189.9</v>
      </c>
    </row>
    <row r="119" spans="2:9" ht="21" customHeight="1">
      <c r="B119" s="177" t="s">
        <v>122</v>
      </c>
      <c r="C119" s="172">
        <v>341</v>
      </c>
      <c r="D119" s="173" t="s">
        <v>240</v>
      </c>
      <c r="E119" s="100">
        <v>9900000000</v>
      </c>
      <c r="F119" s="100" t="s">
        <v>109</v>
      </c>
      <c r="G119" s="29">
        <f>G120</f>
        <v>189.9</v>
      </c>
      <c r="H119" s="29">
        <v>189.9</v>
      </c>
      <c r="I119" s="40">
        <v>189.9</v>
      </c>
    </row>
    <row r="120" spans="2:9" ht="18" customHeight="1">
      <c r="B120" s="178" t="s">
        <v>203</v>
      </c>
      <c r="C120" s="28">
        <v>341</v>
      </c>
      <c r="D120" s="173" t="s">
        <v>240</v>
      </c>
      <c r="E120" s="95">
        <v>9900061100</v>
      </c>
      <c r="F120" s="95" t="s">
        <v>109</v>
      </c>
      <c r="G120" s="42">
        <f>G121</f>
        <v>189.9</v>
      </c>
      <c r="H120" s="42">
        <v>189.9</v>
      </c>
      <c r="I120" s="43">
        <v>189.9</v>
      </c>
    </row>
    <row r="121" spans="2:9" ht="36.75" customHeight="1">
      <c r="B121" s="179" t="s">
        <v>204</v>
      </c>
      <c r="C121" s="180">
        <v>341</v>
      </c>
      <c r="D121" s="173" t="s">
        <v>240</v>
      </c>
      <c r="E121" s="95">
        <v>9900061100</v>
      </c>
      <c r="F121" s="95">
        <v>310</v>
      </c>
      <c r="G121" s="42">
        <v>189.9</v>
      </c>
      <c r="H121" s="42">
        <v>189.9</v>
      </c>
      <c r="I121" s="43">
        <v>189.9</v>
      </c>
    </row>
    <row r="122" spans="2:9" ht="27" customHeight="1">
      <c r="B122" s="205" t="s">
        <v>205</v>
      </c>
      <c r="C122" s="206">
        <v>341</v>
      </c>
      <c r="D122" s="207" t="s">
        <v>241</v>
      </c>
      <c r="E122" s="207" t="s">
        <v>108</v>
      </c>
      <c r="F122" s="207" t="s">
        <v>109</v>
      </c>
      <c r="G122" s="208">
        <f>G123</f>
        <v>5.4</v>
      </c>
      <c r="H122" s="208">
        <v>5.4</v>
      </c>
      <c r="I122" s="208">
        <v>5.4</v>
      </c>
    </row>
    <row r="123" spans="2:9" ht="21.75" customHeight="1">
      <c r="B123" s="205" t="s">
        <v>206</v>
      </c>
      <c r="C123" s="206">
        <v>341</v>
      </c>
      <c r="D123" s="207" t="s">
        <v>242</v>
      </c>
      <c r="E123" s="207" t="s">
        <v>108</v>
      </c>
      <c r="F123" s="207" t="s">
        <v>109</v>
      </c>
      <c r="G123" s="208">
        <f>G124</f>
        <v>5.4</v>
      </c>
      <c r="H123" s="208">
        <v>5.4</v>
      </c>
      <c r="I123" s="208">
        <v>5.4</v>
      </c>
    </row>
    <row r="124" spans="2:9" ht="59.7" customHeight="1">
      <c r="B124" s="177" t="s">
        <v>207</v>
      </c>
      <c r="C124" s="182">
        <v>341</v>
      </c>
      <c r="D124" s="173" t="s">
        <v>242</v>
      </c>
      <c r="E124" s="100">
        <v>5500000000</v>
      </c>
      <c r="F124" s="100" t="s">
        <v>109</v>
      </c>
      <c r="G124" s="29">
        <f>G125</f>
        <v>5.4</v>
      </c>
      <c r="H124" s="29">
        <v>5.4</v>
      </c>
      <c r="I124" s="40">
        <v>5.4</v>
      </c>
    </row>
    <row r="125" spans="2:9" ht="36.75" customHeight="1">
      <c r="B125" s="178" t="s">
        <v>208</v>
      </c>
      <c r="C125" s="32">
        <v>341</v>
      </c>
      <c r="D125" s="173" t="s">
        <v>242</v>
      </c>
      <c r="E125" s="95">
        <v>5500025700</v>
      </c>
      <c r="F125" s="95" t="s">
        <v>109</v>
      </c>
      <c r="G125" s="42">
        <f>G126</f>
        <v>5.4</v>
      </c>
      <c r="H125" s="42">
        <v>5.4</v>
      </c>
      <c r="I125" s="43">
        <v>5.4</v>
      </c>
    </row>
    <row r="126" spans="2:9" ht="49.2" customHeight="1">
      <c r="B126" s="179" t="s">
        <v>118</v>
      </c>
      <c r="C126" s="45">
        <v>341</v>
      </c>
      <c r="D126" s="173" t="s">
        <v>242</v>
      </c>
      <c r="E126" s="97">
        <v>5500025700</v>
      </c>
      <c r="F126" s="97">
        <v>240</v>
      </c>
      <c r="G126" s="33">
        <v>5.4</v>
      </c>
      <c r="H126" s="33">
        <v>5.4</v>
      </c>
      <c r="I126" s="34">
        <v>5.4</v>
      </c>
    </row>
    <row r="127" spans="2:9" ht="27.75" customHeight="1">
      <c r="B127" s="200" t="s">
        <v>209</v>
      </c>
      <c r="C127" s="209"/>
      <c r="D127" s="183"/>
      <c r="E127" s="84"/>
      <c r="F127" s="84"/>
      <c r="G127" s="36">
        <v>0</v>
      </c>
      <c r="H127" s="36">
        <v>147.4</v>
      </c>
      <c r="I127" s="37">
        <v>306.2</v>
      </c>
    </row>
    <row r="128" spans="2:9" ht="24" customHeight="1">
      <c r="B128" s="163" t="s">
        <v>210</v>
      </c>
      <c r="C128" s="84"/>
      <c r="D128" s="129"/>
      <c r="E128" s="129"/>
      <c r="F128" s="129"/>
      <c r="G128" s="130">
        <f>G6+G52+G58+G63+G82+G107+G112+G117+G122</f>
        <v>10994.4</v>
      </c>
      <c r="H128" s="130">
        <v>7531.3</v>
      </c>
      <c r="I128" s="131">
        <v>7765.6</v>
      </c>
    </row>
  </sheetData>
  <mergeCells count="4">
    <mergeCell ref="D1:I1"/>
    <mergeCell ref="B2:I2"/>
    <mergeCell ref="H3:I3"/>
    <mergeCell ref="L6:O8"/>
  </mergeCells>
  <pageMargins left="0.39374999999999999" right="0.39374999999999999" top="0.39374999999999999" bottom="0.39374999999999999" header="0.511811023622047" footer="0.511811023622047"/>
  <pageSetup paperSize="9" scale="80" orientation="portrait" horizontalDpi="300" verticalDpi="300"/>
</worksheet>
</file>

<file path=xl/worksheets/sheet4.xml><?xml version="1.0" encoding="utf-8"?>
<worksheet xmlns="http://schemas.openxmlformats.org/spreadsheetml/2006/main" xmlns:r="http://schemas.openxmlformats.org/officeDocument/2006/relationships">
  <dimension ref="A1:P173"/>
  <sheetViews>
    <sheetView tabSelected="1" topLeftCell="A157" workbookViewId="0">
      <selection activeCell="K19" sqref="K19"/>
    </sheetView>
  </sheetViews>
  <sheetFormatPr defaultColWidth="8.6640625" defaultRowHeight="14.4"/>
  <cols>
    <col min="1" max="1" width="2.5546875" style="15" customWidth="1"/>
    <col min="2" max="2" width="61.44140625" style="15" customWidth="1"/>
    <col min="3" max="3" width="13.44140625" style="15" customWidth="1"/>
    <col min="4" max="5" width="7.6640625" style="15" customWidth="1"/>
    <col min="6" max="6" width="9.109375" style="15" customWidth="1"/>
    <col min="7" max="7" width="10" style="15" customWidth="1"/>
    <col min="8" max="8" width="8.6640625" style="15"/>
  </cols>
  <sheetData>
    <row r="1" spans="2:13" ht="98.25" customHeight="1">
      <c r="B1" s="81"/>
      <c r="C1" s="14" t="s">
        <v>243</v>
      </c>
      <c r="D1" s="14"/>
      <c r="E1" s="14"/>
      <c r="F1" s="14"/>
      <c r="G1" s="14"/>
      <c r="H1" s="14"/>
      <c r="I1" s="15"/>
      <c r="J1" s="15"/>
    </row>
    <row r="2" spans="2:13" ht="81" customHeight="1">
      <c r="B2" s="337" t="s">
        <v>244</v>
      </c>
      <c r="C2" s="337"/>
      <c r="D2" s="337"/>
      <c r="E2" s="337"/>
      <c r="F2" s="337"/>
      <c r="G2" s="337"/>
      <c r="H2" s="337"/>
      <c r="I2" s="15"/>
      <c r="J2" s="15"/>
    </row>
    <row r="3" spans="2:13" ht="15.75" customHeight="1">
      <c r="G3" s="6" t="s">
        <v>99</v>
      </c>
      <c r="H3" s="6"/>
      <c r="I3" s="15"/>
      <c r="J3" s="15"/>
    </row>
    <row r="4" spans="2:13" ht="15" customHeight="1">
      <c r="B4" s="338" t="s">
        <v>245</v>
      </c>
      <c r="C4" s="338" t="s">
        <v>246</v>
      </c>
      <c r="D4" s="338" t="s">
        <v>247</v>
      </c>
      <c r="E4" s="338" t="s">
        <v>248</v>
      </c>
      <c r="F4" s="338">
        <v>2023</v>
      </c>
      <c r="G4" s="338">
        <v>2024</v>
      </c>
      <c r="H4" s="338">
        <v>2025</v>
      </c>
      <c r="I4" s="15"/>
      <c r="J4" s="15"/>
    </row>
    <row r="5" spans="2:13">
      <c r="B5" s="338"/>
      <c r="C5" s="338"/>
      <c r="D5" s="338"/>
      <c r="E5" s="338"/>
      <c r="F5" s="338"/>
      <c r="G5" s="338"/>
      <c r="H5" s="338"/>
      <c r="I5" s="15"/>
      <c r="J5" s="15"/>
    </row>
    <row r="6" spans="2:13" ht="55.5" customHeight="1">
      <c r="B6" s="210" t="s">
        <v>249</v>
      </c>
      <c r="C6" s="211">
        <v>5100000000</v>
      </c>
      <c r="D6" s="212" t="s">
        <v>216</v>
      </c>
      <c r="E6" s="212" t="s">
        <v>109</v>
      </c>
      <c r="F6" s="213">
        <f>F7+F15+F19+F24+F30</f>
        <v>4622.8</v>
      </c>
      <c r="G6" s="25" t="s">
        <v>250</v>
      </c>
      <c r="H6" s="214">
        <v>4230.6000000000004</v>
      </c>
      <c r="I6" s="15"/>
      <c r="J6" s="15"/>
      <c r="M6" s="15"/>
    </row>
    <row r="7" spans="2:13" ht="37.5" customHeight="1">
      <c r="B7" s="210" t="s">
        <v>114</v>
      </c>
      <c r="C7" s="211">
        <v>5100001000</v>
      </c>
      <c r="D7" s="212" t="s">
        <v>216</v>
      </c>
      <c r="E7" s="212" t="s">
        <v>109</v>
      </c>
      <c r="F7" s="213">
        <f>F8</f>
        <v>4373.8</v>
      </c>
      <c r="G7" s="215" t="s">
        <v>251</v>
      </c>
      <c r="H7" s="216">
        <v>3959.6</v>
      </c>
      <c r="I7" s="15"/>
      <c r="J7" s="15"/>
    </row>
    <row r="8" spans="2:13" ht="23.25" customHeight="1">
      <c r="B8" s="217" t="s">
        <v>252</v>
      </c>
      <c r="C8" s="218">
        <v>5100001000</v>
      </c>
      <c r="D8" s="219" t="s">
        <v>217</v>
      </c>
      <c r="E8" s="219" t="s">
        <v>109</v>
      </c>
      <c r="F8" s="68">
        <f>F9+F11</f>
        <v>4373.8</v>
      </c>
      <c r="G8" s="220" t="s">
        <v>251</v>
      </c>
      <c r="H8" s="221">
        <v>3959.6</v>
      </c>
      <c r="I8" s="15"/>
      <c r="J8" s="15"/>
    </row>
    <row r="9" spans="2:13" ht="35.25" customHeight="1">
      <c r="B9" s="222" t="s">
        <v>253</v>
      </c>
      <c r="C9" s="223">
        <v>5100001000</v>
      </c>
      <c r="D9" s="224" t="s">
        <v>218</v>
      </c>
      <c r="E9" s="224" t="s">
        <v>109</v>
      </c>
      <c r="F9" s="225">
        <f>F10</f>
        <v>755.6</v>
      </c>
      <c r="G9" s="225">
        <v>755.6</v>
      </c>
      <c r="H9" s="226">
        <v>755.6</v>
      </c>
      <c r="I9" s="15"/>
      <c r="J9" s="15"/>
    </row>
    <row r="10" spans="2:13" ht="35.25" customHeight="1">
      <c r="B10" s="222" t="s">
        <v>254</v>
      </c>
      <c r="C10" s="223">
        <v>5100001000</v>
      </c>
      <c r="D10" s="224" t="s">
        <v>218</v>
      </c>
      <c r="E10" s="224">
        <v>120</v>
      </c>
      <c r="F10" s="225">
        <v>755.6</v>
      </c>
      <c r="G10" s="225">
        <v>755.6</v>
      </c>
      <c r="H10" s="226">
        <v>755.6</v>
      </c>
      <c r="I10" s="15"/>
      <c r="J10" s="15"/>
    </row>
    <row r="11" spans="2:13" ht="51" customHeight="1">
      <c r="B11" s="222" t="s">
        <v>255</v>
      </c>
      <c r="C11" s="223">
        <v>5100001000</v>
      </c>
      <c r="D11" s="224" t="s">
        <v>219</v>
      </c>
      <c r="E11" s="224" t="s">
        <v>109</v>
      </c>
      <c r="F11" s="72">
        <f>F12+F13+F14</f>
        <v>3618.2</v>
      </c>
      <c r="G11" s="225">
        <f>G12+G13+G14</f>
        <v>3353.1</v>
      </c>
      <c r="H11" s="226">
        <v>3204</v>
      </c>
      <c r="I11" s="15"/>
      <c r="J11" s="15"/>
    </row>
    <row r="12" spans="2:13" ht="36" customHeight="1">
      <c r="B12" s="227" t="s">
        <v>254</v>
      </c>
      <c r="C12" s="228">
        <v>5100001000</v>
      </c>
      <c r="D12" s="229" t="s">
        <v>219</v>
      </c>
      <c r="E12" s="229">
        <v>120</v>
      </c>
      <c r="F12" s="230">
        <v>3227.2</v>
      </c>
      <c r="G12" s="230">
        <v>3217.2</v>
      </c>
      <c r="H12" s="231">
        <v>3116.5</v>
      </c>
      <c r="I12" s="15"/>
      <c r="J12" s="15"/>
    </row>
    <row r="13" spans="2:13" ht="35.25" customHeight="1">
      <c r="B13" s="227" t="s">
        <v>118</v>
      </c>
      <c r="C13" s="228">
        <v>5100001000</v>
      </c>
      <c r="D13" s="229" t="s">
        <v>219</v>
      </c>
      <c r="E13" s="229">
        <v>240</v>
      </c>
      <c r="F13" s="230">
        <v>360</v>
      </c>
      <c r="G13" s="230">
        <v>103.9</v>
      </c>
      <c r="H13" s="231">
        <v>55.5</v>
      </c>
      <c r="I13" s="15"/>
      <c r="J13" s="15"/>
    </row>
    <row r="14" spans="2:13" ht="26.25" customHeight="1">
      <c r="B14" s="232" t="s">
        <v>119</v>
      </c>
      <c r="C14" s="233">
        <v>5100001000</v>
      </c>
      <c r="D14" s="234" t="s">
        <v>219</v>
      </c>
      <c r="E14" s="234">
        <v>850</v>
      </c>
      <c r="F14" s="235">
        <v>31</v>
      </c>
      <c r="G14" s="235">
        <v>32</v>
      </c>
      <c r="H14" s="236">
        <v>32</v>
      </c>
      <c r="I14" s="15"/>
      <c r="J14" s="15"/>
    </row>
    <row r="15" spans="2:13" ht="25.5" customHeight="1">
      <c r="B15" s="237" t="s">
        <v>133</v>
      </c>
      <c r="C15" s="238">
        <v>5100024000</v>
      </c>
      <c r="D15" s="239" t="s">
        <v>216</v>
      </c>
      <c r="E15" s="239" t="s">
        <v>109</v>
      </c>
      <c r="F15" s="240">
        <f>F16</f>
        <v>16.2</v>
      </c>
      <c r="G15" s="241">
        <v>25</v>
      </c>
      <c r="H15" s="242">
        <v>25</v>
      </c>
      <c r="I15" s="15"/>
      <c r="J15" s="15"/>
    </row>
    <row r="16" spans="2:13" ht="23.25" customHeight="1">
      <c r="B16" s="243" t="s">
        <v>252</v>
      </c>
      <c r="C16" s="244">
        <v>5100024000</v>
      </c>
      <c r="D16" s="245" t="s">
        <v>217</v>
      </c>
      <c r="E16" s="245" t="s">
        <v>109</v>
      </c>
      <c r="F16" s="246">
        <f>F17</f>
        <v>16.2</v>
      </c>
      <c r="G16" s="247">
        <v>25</v>
      </c>
      <c r="H16" s="248">
        <v>25</v>
      </c>
      <c r="I16" s="15"/>
      <c r="J16" s="15"/>
    </row>
    <row r="17" spans="1:16" ht="21.75" customHeight="1">
      <c r="B17" s="227" t="s">
        <v>132</v>
      </c>
      <c r="C17" s="228">
        <v>5100024000</v>
      </c>
      <c r="D17" s="229" t="s">
        <v>223</v>
      </c>
      <c r="E17" s="229" t="s">
        <v>109</v>
      </c>
      <c r="F17" s="230">
        <f>F18</f>
        <v>16.2</v>
      </c>
      <c r="G17" s="249">
        <v>25</v>
      </c>
      <c r="H17" s="250">
        <v>25</v>
      </c>
      <c r="I17" s="15"/>
      <c r="J17" s="15"/>
    </row>
    <row r="18" spans="1:16" ht="36.75" customHeight="1">
      <c r="B18" s="232" t="s">
        <v>118</v>
      </c>
      <c r="C18" s="233">
        <v>5100024000</v>
      </c>
      <c r="D18" s="234" t="s">
        <v>223</v>
      </c>
      <c r="E18" s="234">
        <v>240</v>
      </c>
      <c r="F18" s="235">
        <v>16.2</v>
      </c>
      <c r="G18" s="251">
        <v>25</v>
      </c>
      <c r="H18" s="252">
        <v>25</v>
      </c>
      <c r="I18" s="15"/>
      <c r="J18" s="15"/>
    </row>
    <row r="19" spans="1:16" ht="83.25" customHeight="1">
      <c r="B19" s="210" t="s">
        <v>256</v>
      </c>
      <c r="C19" s="211">
        <v>5100051180</v>
      </c>
      <c r="D19" s="212" t="s">
        <v>216</v>
      </c>
      <c r="E19" s="212" t="s">
        <v>216</v>
      </c>
      <c r="F19" s="215">
        <f>F20</f>
        <v>162.5</v>
      </c>
      <c r="G19" s="25">
        <v>169.8</v>
      </c>
      <c r="H19" s="214">
        <v>175.7</v>
      </c>
      <c r="I19" s="15"/>
      <c r="J19" s="15"/>
      <c r="P19" s="253"/>
    </row>
    <row r="20" spans="1:16" ht="20.25" customHeight="1">
      <c r="A20" s="143"/>
      <c r="B20" s="254" t="s">
        <v>257</v>
      </c>
      <c r="C20" s="244">
        <v>5100051180</v>
      </c>
      <c r="D20" s="245" t="s">
        <v>224</v>
      </c>
      <c r="E20" s="245" t="s">
        <v>109</v>
      </c>
      <c r="F20" s="246">
        <f>F21</f>
        <v>162.5</v>
      </c>
      <c r="G20" s="247">
        <v>169.8</v>
      </c>
      <c r="H20" s="248">
        <v>175.7</v>
      </c>
      <c r="I20" s="15"/>
      <c r="J20" s="15"/>
    </row>
    <row r="21" spans="1:16" ht="20.25" customHeight="1">
      <c r="A21" s="143"/>
      <c r="B21" s="255" t="s">
        <v>147</v>
      </c>
      <c r="C21" s="228">
        <v>5100051180</v>
      </c>
      <c r="D21" s="229" t="s">
        <v>225</v>
      </c>
      <c r="E21" s="229" t="s">
        <v>109</v>
      </c>
      <c r="F21" s="230">
        <f>F22+F23</f>
        <v>162.5</v>
      </c>
      <c r="G21" s="249">
        <v>169.8</v>
      </c>
      <c r="H21" s="250">
        <v>175.7</v>
      </c>
      <c r="I21" s="15"/>
      <c r="J21" s="15"/>
    </row>
    <row r="22" spans="1:16" ht="37.5" customHeight="1">
      <c r="A22" s="143"/>
      <c r="B22" s="255" t="s">
        <v>254</v>
      </c>
      <c r="C22" s="228">
        <v>5100051180</v>
      </c>
      <c r="D22" s="229" t="s">
        <v>225</v>
      </c>
      <c r="E22" s="229">
        <v>120</v>
      </c>
      <c r="F22" s="230">
        <v>162.5</v>
      </c>
      <c r="G22" s="249">
        <v>149.1</v>
      </c>
      <c r="H22" s="250">
        <v>154.80000000000001</v>
      </c>
      <c r="I22" s="15"/>
      <c r="J22" s="15"/>
    </row>
    <row r="23" spans="1:16" ht="34.5" customHeight="1">
      <c r="A23" s="143"/>
      <c r="B23" s="256" t="s">
        <v>254</v>
      </c>
      <c r="C23" s="257">
        <v>5100051180</v>
      </c>
      <c r="D23" s="258" t="s">
        <v>225</v>
      </c>
      <c r="E23" s="258">
        <v>240</v>
      </c>
      <c r="F23" s="259">
        <v>0</v>
      </c>
      <c r="G23" s="260">
        <v>20.7</v>
      </c>
      <c r="H23" s="252">
        <v>20.9</v>
      </c>
      <c r="I23" s="15"/>
      <c r="J23" s="15"/>
    </row>
    <row r="24" spans="1:16" ht="409.5" hidden="1" customHeight="1">
      <c r="B24" s="339" t="s">
        <v>258</v>
      </c>
      <c r="C24" s="340">
        <v>5100070280</v>
      </c>
      <c r="D24" s="341" t="s">
        <v>216</v>
      </c>
      <c r="E24" s="341" t="s">
        <v>109</v>
      </c>
      <c r="F24" s="342">
        <f>F26</f>
        <v>69.8</v>
      </c>
      <c r="G24" s="343">
        <v>69.8</v>
      </c>
      <c r="H24" s="263"/>
      <c r="I24" s="15"/>
      <c r="J24" s="15"/>
    </row>
    <row r="25" spans="1:16" ht="15.75" customHeight="1">
      <c r="B25" s="339"/>
      <c r="C25" s="340"/>
      <c r="D25" s="341"/>
      <c r="E25" s="341"/>
      <c r="F25" s="342"/>
      <c r="G25" s="343"/>
      <c r="H25" s="264">
        <v>69.8</v>
      </c>
      <c r="I25" s="15"/>
      <c r="J25" s="15"/>
    </row>
    <row r="26" spans="1:16" ht="24.75" customHeight="1">
      <c r="B26" s="243" t="s">
        <v>259</v>
      </c>
      <c r="C26" s="244">
        <v>5100070280</v>
      </c>
      <c r="D26" s="245" t="s">
        <v>217</v>
      </c>
      <c r="E26" s="245" t="s">
        <v>109</v>
      </c>
      <c r="F26" s="246">
        <f>F27</f>
        <v>69.8</v>
      </c>
      <c r="G26" s="247">
        <v>69.8</v>
      </c>
      <c r="H26" s="265">
        <v>69.8</v>
      </c>
      <c r="I26" s="15"/>
      <c r="J26" s="15"/>
    </row>
    <row r="27" spans="1:16" ht="15.6">
      <c r="B27" s="227" t="s">
        <v>132</v>
      </c>
      <c r="C27" s="228">
        <v>5100070280</v>
      </c>
      <c r="D27" s="229" t="s">
        <v>223</v>
      </c>
      <c r="E27" s="229" t="s">
        <v>109</v>
      </c>
      <c r="F27" s="230">
        <f>F28+F29</f>
        <v>69.8</v>
      </c>
      <c r="G27" s="249">
        <v>69.8</v>
      </c>
      <c r="H27" s="250">
        <v>69.8</v>
      </c>
      <c r="I27" s="15"/>
      <c r="J27" s="15"/>
    </row>
    <row r="28" spans="1:16" ht="31.2">
      <c r="B28" s="227" t="s">
        <v>254</v>
      </c>
      <c r="C28" s="228">
        <v>5100070280</v>
      </c>
      <c r="D28" s="229" t="s">
        <v>223</v>
      </c>
      <c r="E28" s="229">
        <v>120</v>
      </c>
      <c r="F28" s="230">
        <v>69.8</v>
      </c>
      <c r="G28" s="249">
        <v>66.8</v>
      </c>
      <c r="H28" s="250">
        <v>66.8</v>
      </c>
      <c r="I28" s="15"/>
      <c r="J28" s="15"/>
    </row>
    <row r="29" spans="1:16" ht="31.2">
      <c r="B29" s="232" t="s">
        <v>118</v>
      </c>
      <c r="C29" s="233">
        <v>5100070280</v>
      </c>
      <c r="D29" s="234" t="s">
        <v>223</v>
      </c>
      <c r="E29" s="234">
        <v>240</v>
      </c>
      <c r="F29" s="235">
        <v>0</v>
      </c>
      <c r="G29" s="251">
        <v>3</v>
      </c>
      <c r="H29" s="266">
        <v>3</v>
      </c>
      <c r="I29" s="15"/>
      <c r="J29" s="15"/>
    </row>
    <row r="30" spans="1:16" ht="138" customHeight="1">
      <c r="B30" s="210" t="s">
        <v>260</v>
      </c>
      <c r="C30" s="211">
        <v>5100070650</v>
      </c>
      <c r="D30" s="212" t="s">
        <v>216</v>
      </c>
      <c r="E30" s="212" t="s">
        <v>109</v>
      </c>
      <c r="F30" s="215">
        <f>F31</f>
        <v>0.5</v>
      </c>
      <c r="G30" s="25">
        <v>0.5</v>
      </c>
      <c r="H30" s="214">
        <v>0.5</v>
      </c>
      <c r="I30" s="15"/>
      <c r="J30" s="15"/>
    </row>
    <row r="31" spans="1:16" ht="22.5" customHeight="1">
      <c r="B31" s="217" t="s">
        <v>252</v>
      </c>
      <c r="C31" s="218">
        <v>5100070650</v>
      </c>
      <c r="D31" s="219" t="s">
        <v>217</v>
      </c>
      <c r="E31" s="219" t="s">
        <v>109</v>
      </c>
      <c r="F31" s="220">
        <f>F32</f>
        <v>0.5</v>
      </c>
      <c r="G31" s="267">
        <v>0.5</v>
      </c>
      <c r="H31" s="263">
        <v>0.5</v>
      </c>
      <c r="I31" s="15"/>
      <c r="J31" s="15"/>
    </row>
    <row r="32" spans="1:16" ht="19.5" customHeight="1">
      <c r="B32" s="222" t="s">
        <v>132</v>
      </c>
      <c r="C32" s="223">
        <v>5100070650</v>
      </c>
      <c r="D32" s="224" t="s">
        <v>223</v>
      </c>
      <c r="E32" s="224" t="s">
        <v>109</v>
      </c>
      <c r="F32" s="225">
        <f>F33</f>
        <v>0.5</v>
      </c>
      <c r="G32" s="268">
        <v>0.5</v>
      </c>
      <c r="H32" s="269">
        <v>0.5</v>
      </c>
      <c r="I32" s="15"/>
      <c r="J32" s="15"/>
    </row>
    <row r="33" spans="1:13" ht="37.5" customHeight="1">
      <c r="B33" s="270" t="s">
        <v>118</v>
      </c>
      <c r="C33" s="271">
        <v>5100070650</v>
      </c>
      <c r="D33" s="272" t="s">
        <v>223</v>
      </c>
      <c r="E33" s="272">
        <v>240</v>
      </c>
      <c r="F33" s="273">
        <v>0.5</v>
      </c>
      <c r="G33" s="274">
        <v>0.5</v>
      </c>
      <c r="H33" s="275">
        <v>0.5</v>
      </c>
      <c r="I33" s="15"/>
      <c r="J33" s="15"/>
    </row>
    <row r="34" spans="1:13" ht="66.75" customHeight="1">
      <c r="A34" s="143"/>
      <c r="B34" s="276" t="s">
        <v>261</v>
      </c>
      <c r="C34" s="261">
        <v>5200000000</v>
      </c>
      <c r="D34" s="262" t="s">
        <v>216</v>
      </c>
      <c r="E34" s="262" t="s">
        <v>109</v>
      </c>
      <c r="F34" s="261">
        <f>F35</f>
        <v>38.5</v>
      </c>
      <c r="G34" s="277">
        <v>38.5</v>
      </c>
      <c r="H34" s="278">
        <f>H35</f>
        <v>38.5</v>
      </c>
      <c r="I34" s="15"/>
      <c r="J34" s="15"/>
    </row>
    <row r="35" spans="1:13" ht="54" customHeight="1">
      <c r="A35" s="143"/>
      <c r="B35" s="279" t="s">
        <v>262</v>
      </c>
      <c r="C35" s="218">
        <v>5200024200</v>
      </c>
      <c r="D35" s="219" t="s">
        <v>216</v>
      </c>
      <c r="E35" s="219" t="s">
        <v>109</v>
      </c>
      <c r="F35" s="218">
        <f>F36</f>
        <v>38.5</v>
      </c>
      <c r="G35" s="280">
        <v>38.5</v>
      </c>
      <c r="H35" s="281">
        <f>H36</f>
        <v>38.5</v>
      </c>
      <c r="I35" s="15"/>
      <c r="J35" s="15"/>
      <c r="M35" s="253"/>
    </row>
    <row r="36" spans="1:13" ht="31.2">
      <c r="A36" s="143"/>
      <c r="B36" s="282" t="s">
        <v>263</v>
      </c>
      <c r="C36" s="223">
        <v>5200024200</v>
      </c>
      <c r="D36" s="224" t="s">
        <v>226</v>
      </c>
      <c r="E36" s="224" t="s">
        <v>109</v>
      </c>
      <c r="F36" s="223">
        <f>F37</f>
        <v>38.5</v>
      </c>
      <c r="G36" s="283">
        <v>38.5</v>
      </c>
      <c r="H36" s="284">
        <f>H37</f>
        <v>38.5</v>
      </c>
      <c r="I36" s="15"/>
      <c r="J36" s="15"/>
    </row>
    <row r="37" spans="1:13" ht="46.8">
      <c r="A37" s="143"/>
      <c r="B37" s="282" t="s">
        <v>264</v>
      </c>
      <c r="C37" s="223">
        <v>5200024200</v>
      </c>
      <c r="D37" s="224" t="s">
        <v>227</v>
      </c>
      <c r="E37" s="224" t="s">
        <v>109</v>
      </c>
      <c r="F37" s="223">
        <f>F38</f>
        <v>38.5</v>
      </c>
      <c r="G37" s="283">
        <v>38.5</v>
      </c>
      <c r="H37" s="284">
        <f>H38</f>
        <v>38.5</v>
      </c>
      <c r="I37" s="15"/>
      <c r="J37" s="15"/>
    </row>
    <row r="38" spans="1:13" ht="31.2">
      <c r="A38" s="143"/>
      <c r="B38" s="285" t="s">
        <v>118</v>
      </c>
      <c r="C38" s="286">
        <v>5200024200</v>
      </c>
      <c r="D38" s="287" t="s">
        <v>227</v>
      </c>
      <c r="E38" s="287">
        <v>240</v>
      </c>
      <c r="F38" s="286">
        <v>38.5</v>
      </c>
      <c r="G38" s="288">
        <v>38.5</v>
      </c>
      <c r="H38" s="289">
        <v>38.5</v>
      </c>
      <c r="I38" s="15"/>
      <c r="J38" s="15"/>
    </row>
    <row r="39" spans="1:13" ht="50.25" customHeight="1">
      <c r="B39" s="210" t="s">
        <v>265</v>
      </c>
      <c r="C39" s="211">
        <v>5300000000</v>
      </c>
      <c r="D39" s="212" t="s">
        <v>216</v>
      </c>
      <c r="E39" s="212" t="s">
        <v>109</v>
      </c>
      <c r="F39" s="215">
        <f>F40+F46+F50</f>
        <v>3146.7</v>
      </c>
      <c r="G39" s="25" t="s">
        <v>266</v>
      </c>
      <c r="H39" s="37">
        <v>2319.6999999999998</v>
      </c>
      <c r="I39" s="15"/>
      <c r="J39" s="15"/>
    </row>
    <row r="40" spans="1:13" ht="20.25" customHeight="1">
      <c r="A40" s="143"/>
      <c r="B40" s="279" t="s">
        <v>267</v>
      </c>
      <c r="C40" s="218">
        <v>5300023900</v>
      </c>
      <c r="D40" s="219" t="s">
        <v>216</v>
      </c>
      <c r="E40" s="219" t="s">
        <v>109</v>
      </c>
      <c r="F40" s="220">
        <f>F41</f>
        <v>942.5</v>
      </c>
      <c r="G40" s="267">
        <v>784.2</v>
      </c>
      <c r="H40" s="263">
        <v>850.2</v>
      </c>
      <c r="I40" s="15"/>
      <c r="J40" s="15"/>
    </row>
    <row r="41" spans="1:13" ht="21" customHeight="1">
      <c r="A41" s="143"/>
      <c r="B41" s="282" t="s">
        <v>268</v>
      </c>
      <c r="C41" s="223">
        <v>5300023900</v>
      </c>
      <c r="D41" s="224" t="s">
        <v>229</v>
      </c>
      <c r="E41" s="224" t="s">
        <v>109</v>
      </c>
      <c r="F41" s="225">
        <f>F42+F44</f>
        <v>942.5</v>
      </c>
      <c r="G41" s="268">
        <v>784.2</v>
      </c>
      <c r="H41" s="269">
        <v>850.2</v>
      </c>
      <c r="I41" s="15"/>
      <c r="J41" s="15"/>
    </row>
    <row r="42" spans="1:13" ht="21" customHeight="1">
      <c r="A42" s="143"/>
      <c r="B42" s="282" t="s">
        <v>161</v>
      </c>
      <c r="C42" s="223">
        <v>5300023900</v>
      </c>
      <c r="D42" s="224" t="s">
        <v>231</v>
      </c>
      <c r="E42" s="224" t="s">
        <v>109</v>
      </c>
      <c r="F42" s="225">
        <v>705.9</v>
      </c>
      <c r="G42" s="268">
        <v>784.2</v>
      </c>
      <c r="H42" s="269">
        <v>850.2</v>
      </c>
      <c r="I42" s="15"/>
      <c r="J42" s="15"/>
    </row>
    <row r="43" spans="1:13" ht="31.2">
      <c r="A43" s="143"/>
      <c r="B43" s="282" t="s">
        <v>118</v>
      </c>
      <c r="C43" s="223">
        <v>5300023900</v>
      </c>
      <c r="D43" s="224" t="s">
        <v>231</v>
      </c>
      <c r="E43" s="224">
        <v>240</v>
      </c>
      <c r="F43" s="225">
        <v>705.9</v>
      </c>
      <c r="G43" s="268">
        <v>784.2</v>
      </c>
      <c r="H43" s="269">
        <v>850.2</v>
      </c>
      <c r="I43" s="15"/>
      <c r="J43" s="15"/>
    </row>
    <row r="44" spans="1:13" ht="31.2">
      <c r="A44" s="143"/>
      <c r="B44" s="290" t="s">
        <v>165</v>
      </c>
      <c r="C44" s="71">
        <v>530002391</v>
      </c>
      <c r="D44" s="291" t="s">
        <v>231</v>
      </c>
      <c r="E44" s="291" t="s">
        <v>109</v>
      </c>
      <c r="F44" s="72">
        <v>236.6</v>
      </c>
      <c r="G44" s="42">
        <v>0</v>
      </c>
      <c r="H44" s="269">
        <v>0</v>
      </c>
      <c r="I44" s="15"/>
      <c r="J44" s="15"/>
    </row>
    <row r="45" spans="1:13" ht="31.2">
      <c r="A45" s="143"/>
      <c r="B45" s="290" t="s">
        <v>139</v>
      </c>
      <c r="C45" s="71">
        <v>530002391</v>
      </c>
      <c r="D45" s="291" t="s">
        <v>231</v>
      </c>
      <c r="E45" s="291">
        <v>240</v>
      </c>
      <c r="F45" s="72">
        <v>236.6</v>
      </c>
      <c r="G45" s="42">
        <v>0</v>
      </c>
      <c r="H45" s="269">
        <v>0</v>
      </c>
      <c r="I45" s="15"/>
      <c r="J45" s="15"/>
    </row>
    <row r="46" spans="1:13" ht="46.8">
      <c r="A46" s="143"/>
      <c r="B46" s="282" t="s">
        <v>269</v>
      </c>
      <c r="C46" s="223">
        <v>5300071520</v>
      </c>
      <c r="D46" s="224" t="s">
        <v>109</v>
      </c>
      <c r="E46" s="224" t="s">
        <v>109</v>
      </c>
      <c r="F46" s="225">
        <v>2094</v>
      </c>
      <c r="G46" s="268">
        <v>1396</v>
      </c>
      <c r="H46" s="269">
        <v>1396</v>
      </c>
      <c r="I46" s="15"/>
      <c r="J46" s="15"/>
    </row>
    <row r="47" spans="1:13" ht="15.6">
      <c r="A47" s="143"/>
      <c r="B47" s="282" t="s">
        <v>270</v>
      </c>
      <c r="C47" s="223">
        <v>5300071520</v>
      </c>
      <c r="D47" s="224" t="s">
        <v>229</v>
      </c>
      <c r="E47" s="224" t="s">
        <v>109</v>
      </c>
      <c r="F47" s="225">
        <v>2094</v>
      </c>
      <c r="G47" s="268">
        <v>1396</v>
      </c>
      <c r="H47" s="269">
        <v>1396</v>
      </c>
      <c r="I47" s="15"/>
      <c r="J47" s="15"/>
    </row>
    <row r="48" spans="1:13" ht="15.6">
      <c r="A48" s="143"/>
      <c r="B48" s="282" t="s">
        <v>161</v>
      </c>
      <c r="C48" s="223">
        <v>5300071520</v>
      </c>
      <c r="D48" s="224" t="s">
        <v>231</v>
      </c>
      <c r="E48" s="224" t="s">
        <v>109</v>
      </c>
      <c r="F48" s="225">
        <v>2094</v>
      </c>
      <c r="G48" s="268">
        <v>1396</v>
      </c>
      <c r="H48" s="269">
        <v>1396</v>
      </c>
      <c r="I48" s="15"/>
      <c r="J48" s="15"/>
    </row>
    <row r="49" spans="1:10" ht="31.2">
      <c r="A49" s="143"/>
      <c r="B49" s="282" t="s">
        <v>118</v>
      </c>
      <c r="C49" s="223">
        <v>5300071520</v>
      </c>
      <c r="D49" s="224" t="s">
        <v>231</v>
      </c>
      <c r="E49" s="224">
        <v>240</v>
      </c>
      <c r="F49" s="225">
        <v>2094</v>
      </c>
      <c r="G49" s="268">
        <v>1396</v>
      </c>
      <c r="H49" s="43">
        <v>1396</v>
      </c>
      <c r="I49" s="15"/>
      <c r="J49" s="15"/>
    </row>
    <row r="50" spans="1:10" ht="46.8">
      <c r="A50" s="143"/>
      <c r="B50" s="282" t="s">
        <v>271</v>
      </c>
      <c r="C50" s="223" t="s">
        <v>168</v>
      </c>
      <c r="D50" s="224" t="s">
        <v>109</v>
      </c>
      <c r="E50" s="224" t="s">
        <v>109</v>
      </c>
      <c r="F50" s="225">
        <v>110.2</v>
      </c>
      <c r="G50" s="268">
        <v>73.5</v>
      </c>
      <c r="H50" s="43">
        <v>73.5</v>
      </c>
      <c r="I50" s="15"/>
      <c r="J50" s="15"/>
    </row>
    <row r="51" spans="1:10" ht="15.6">
      <c r="A51" s="143"/>
      <c r="B51" s="282" t="s">
        <v>268</v>
      </c>
      <c r="C51" s="223" t="s">
        <v>168</v>
      </c>
      <c r="D51" s="224" t="s">
        <v>229</v>
      </c>
      <c r="E51" s="224" t="s">
        <v>109</v>
      </c>
      <c r="F51" s="225">
        <v>110.2</v>
      </c>
      <c r="G51" s="268">
        <v>73.5</v>
      </c>
      <c r="H51" s="269">
        <v>73.5</v>
      </c>
      <c r="I51" s="15"/>
      <c r="J51" s="15"/>
    </row>
    <row r="52" spans="1:10" ht="15.6">
      <c r="A52" s="143"/>
      <c r="B52" s="282" t="s">
        <v>161</v>
      </c>
      <c r="C52" s="223" t="s">
        <v>168</v>
      </c>
      <c r="D52" s="224" t="s">
        <v>231</v>
      </c>
      <c r="E52" s="224" t="s">
        <v>109</v>
      </c>
      <c r="F52" s="225">
        <v>110.2</v>
      </c>
      <c r="G52" s="268">
        <v>73.5</v>
      </c>
      <c r="H52" s="269">
        <v>73.5</v>
      </c>
      <c r="I52" s="15"/>
      <c r="J52" s="15"/>
    </row>
    <row r="53" spans="1:10" ht="31.2">
      <c r="A53" s="143"/>
      <c r="B53" s="292" t="s">
        <v>118</v>
      </c>
      <c r="C53" s="271" t="s">
        <v>168</v>
      </c>
      <c r="D53" s="272" t="s">
        <v>231</v>
      </c>
      <c r="E53" s="272">
        <v>240</v>
      </c>
      <c r="F53" s="273">
        <v>110.2</v>
      </c>
      <c r="G53" s="274">
        <v>73.5</v>
      </c>
      <c r="H53" s="275">
        <v>73.5</v>
      </c>
      <c r="I53" s="15"/>
      <c r="J53" s="15"/>
    </row>
    <row r="54" spans="1:10" ht="15" customHeight="1">
      <c r="A54" s="98"/>
      <c r="B54" s="344" t="s">
        <v>272</v>
      </c>
      <c r="C54" s="345">
        <v>5400000000</v>
      </c>
      <c r="D54" s="346" t="s">
        <v>216</v>
      </c>
      <c r="E54" s="346" t="s">
        <v>109</v>
      </c>
      <c r="F54" s="347">
        <f>F56+F60+F64+F68+F72+F88+F80+F92+F96+F84+F76</f>
        <v>2248.5</v>
      </c>
      <c r="G54" s="348">
        <f>G56+G60+G64+G68+G88+G72</f>
        <v>389</v>
      </c>
      <c r="H54" s="349">
        <v>381.8</v>
      </c>
      <c r="I54" s="15"/>
      <c r="J54" s="15"/>
    </row>
    <row r="55" spans="1:10" ht="24" customHeight="1">
      <c r="B55" s="344"/>
      <c r="C55" s="345"/>
      <c r="D55" s="346"/>
      <c r="E55" s="346"/>
      <c r="F55" s="347"/>
      <c r="G55" s="348"/>
      <c r="H55" s="349"/>
      <c r="I55" s="15"/>
      <c r="J55" s="15"/>
    </row>
    <row r="56" spans="1:10" ht="24" customHeight="1">
      <c r="A56" s="143"/>
      <c r="B56" s="279" t="s">
        <v>175</v>
      </c>
      <c r="C56" s="218">
        <v>5400025000</v>
      </c>
      <c r="D56" s="219" t="s">
        <v>216</v>
      </c>
      <c r="E56" s="219" t="s">
        <v>109</v>
      </c>
      <c r="F56" s="68">
        <f>F57</f>
        <v>780</v>
      </c>
      <c r="G56" s="29">
        <v>300</v>
      </c>
      <c r="H56" s="30">
        <v>229.1</v>
      </c>
      <c r="I56" s="15"/>
      <c r="J56" s="15"/>
    </row>
    <row r="57" spans="1:10" ht="15.6">
      <c r="A57" s="143"/>
      <c r="B57" s="282" t="s">
        <v>273</v>
      </c>
      <c r="C57" s="223">
        <v>5400025000</v>
      </c>
      <c r="D57" s="224" t="s">
        <v>233</v>
      </c>
      <c r="E57" s="224" t="s">
        <v>109</v>
      </c>
      <c r="F57" s="72">
        <f>F58</f>
        <v>780</v>
      </c>
      <c r="G57" s="42">
        <v>300</v>
      </c>
      <c r="H57" s="269">
        <v>229.1</v>
      </c>
      <c r="I57" s="15"/>
      <c r="J57" s="15"/>
    </row>
    <row r="58" spans="1:10" ht="15.6">
      <c r="A58" s="143"/>
      <c r="B58" s="282" t="s">
        <v>173</v>
      </c>
      <c r="C58" s="223">
        <v>5400025000</v>
      </c>
      <c r="D58" s="224" t="s">
        <v>234</v>
      </c>
      <c r="E58" s="224" t="s">
        <v>109</v>
      </c>
      <c r="F58" s="72">
        <f>F59</f>
        <v>780</v>
      </c>
      <c r="G58" s="42">
        <v>300</v>
      </c>
      <c r="H58" s="269">
        <v>229.1</v>
      </c>
      <c r="I58" s="15"/>
      <c r="J58" s="15"/>
    </row>
    <row r="59" spans="1:10" ht="31.2">
      <c r="A59" s="143"/>
      <c r="B59" s="282" t="s">
        <v>118</v>
      </c>
      <c r="C59" s="223">
        <v>5400025000</v>
      </c>
      <c r="D59" s="224" t="s">
        <v>234</v>
      </c>
      <c r="E59" s="224">
        <v>240</v>
      </c>
      <c r="F59" s="72">
        <v>780</v>
      </c>
      <c r="G59" s="42">
        <v>300</v>
      </c>
      <c r="H59" s="269">
        <v>229.1</v>
      </c>
      <c r="I59" s="15"/>
      <c r="J59" s="15"/>
    </row>
    <row r="60" spans="1:10" ht="31.2">
      <c r="A60" s="143"/>
      <c r="B60" s="255" t="s">
        <v>176</v>
      </c>
      <c r="C60" s="228">
        <v>5400025100</v>
      </c>
      <c r="D60" s="229" t="s">
        <v>216</v>
      </c>
      <c r="E60" s="229" t="s">
        <v>109</v>
      </c>
      <c r="F60" s="230">
        <f>F61</f>
        <v>231.6</v>
      </c>
      <c r="G60" s="249">
        <v>49</v>
      </c>
      <c r="H60" s="250">
        <v>92.7</v>
      </c>
      <c r="I60" s="15"/>
      <c r="J60" s="15"/>
    </row>
    <row r="61" spans="1:10" ht="15.6">
      <c r="A61" s="143"/>
      <c r="B61" s="255" t="s">
        <v>273</v>
      </c>
      <c r="C61" s="228">
        <v>5400025100</v>
      </c>
      <c r="D61" s="229" t="s">
        <v>233</v>
      </c>
      <c r="E61" s="229" t="s">
        <v>109</v>
      </c>
      <c r="F61" s="230">
        <f>F62</f>
        <v>231.6</v>
      </c>
      <c r="G61" s="249">
        <v>49</v>
      </c>
      <c r="H61" s="250">
        <v>92.7</v>
      </c>
      <c r="I61" s="15"/>
      <c r="J61" s="15"/>
    </row>
    <row r="62" spans="1:10" ht="15.6">
      <c r="A62" s="143"/>
      <c r="B62" s="255" t="s">
        <v>173</v>
      </c>
      <c r="C62" s="228">
        <v>5400025100</v>
      </c>
      <c r="D62" s="229" t="s">
        <v>234</v>
      </c>
      <c r="E62" s="229" t="s">
        <v>109</v>
      </c>
      <c r="F62" s="230">
        <f>F63</f>
        <v>231.6</v>
      </c>
      <c r="G62" s="249">
        <v>49</v>
      </c>
      <c r="H62" s="250">
        <v>92.7</v>
      </c>
      <c r="I62" s="15"/>
      <c r="J62" s="15"/>
    </row>
    <row r="63" spans="1:10" ht="31.2">
      <c r="A63" s="143"/>
      <c r="B63" s="255" t="s">
        <v>118</v>
      </c>
      <c r="C63" s="228">
        <v>5400025100</v>
      </c>
      <c r="D63" s="229" t="s">
        <v>234</v>
      </c>
      <c r="E63" s="229">
        <v>240</v>
      </c>
      <c r="F63" s="230">
        <v>231.6</v>
      </c>
      <c r="G63" s="249">
        <v>49</v>
      </c>
      <c r="H63" s="250">
        <v>92.7</v>
      </c>
      <c r="I63" s="15"/>
      <c r="J63" s="15"/>
    </row>
    <row r="64" spans="1:10" ht="15.6">
      <c r="A64" s="143"/>
      <c r="B64" s="255" t="s">
        <v>274</v>
      </c>
      <c r="C64" s="228">
        <v>5400025200</v>
      </c>
      <c r="D64" s="229" t="s">
        <v>216</v>
      </c>
      <c r="E64" s="229" t="s">
        <v>109</v>
      </c>
      <c r="F64" s="230">
        <f>F65</f>
        <v>0</v>
      </c>
      <c r="G64" s="249">
        <v>5</v>
      </c>
      <c r="H64" s="250">
        <v>5</v>
      </c>
      <c r="I64" s="15"/>
      <c r="J64" s="15"/>
    </row>
    <row r="65" spans="1:10" ht="15.6">
      <c r="A65" s="143"/>
      <c r="B65" s="255" t="s">
        <v>273</v>
      </c>
      <c r="C65" s="228">
        <v>5400025200</v>
      </c>
      <c r="D65" s="229" t="s">
        <v>233</v>
      </c>
      <c r="E65" s="229" t="s">
        <v>109</v>
      </c>
      <c r="F65" s="230">
        <f>F66</f>
        <v>0</v>
      </c>
      <c r="G65" s="249">
        <v>5</v>
      </c>
      <c r="H65" s="250">
        <v>5</v>
      </c>
      <c r="I65" s="15"/>
      <c r="J65" s="15"/>
    </row>
    <row r="66" spans="1:10" ht="15.6">
      <c r="A66" s="143"/>
      <c r="B66" s="255" t="s">
        <v>173</v>
      </c>
      <c r="C66" s="228">
        <v>5400025200</v>
      </c>
      <c r="D66" s="229" t="s">
        <v>234</v>
      </c>
      <c r="E66" s="229" t="s">
        <v>109</v>
      </c>
      <c r="F66" s="230">
        <f>F67</f>
        <v>0</v>
      </c>
      <c r="G66" s="249">
        <v>5</v>
      </c>
      <c r="H66" s="250">
        <v>5</v>
      </c>
      <c r="I66" s="15"/>
      <c r="J66" s="15"/>
    </row>
    <row r="67" spans="1:10" ht="31.2">
      <c r="A67" s="143"/>
      <c r="B67" s="255" t="s">
        <v>118</v>
      </c>
      <c r="C67" s="228">
        <v>5400025200</v>
      </c>
      <c r="D67" s="229" t="s">
        <v>234</v>
      </c>
      <c r="E67" s="229">
        <v>240</v>
      </c>
      <c r="F67" s="230">
        <v>0</v>
      </c>
      <c r="G67" s="249">
        <v>5</v>
      </c>
      <c r="H67" s="250">
        <v>5</v>
      </c>
      <c r="I67" s="15"/>
      <c r="J67" s="15"/>
    </row>
    <row r="68" spans="1:10" ht="15.6">
      <c r="A68" s="143"/>
      <c r="B68" s="255" t="s">
        <v>178</v>
      </c>
      <c r="C68" s="228">
        <v>5400025300</v>
      </c>
      <c r="D68" s="229" t="s">
        <v>216</v>
      </c>
      <c r="E68" s="229" t="s">
        <v>109</v>
      </c>
      <c r="F68" s="230">
        <f>F69</f>
        <v>181.7</v>
      </c>
      <c r="G68" s="249">
        <v>30</v>
      </c>
      <c r="H68" s="250">
        <v>50</v>
      </c>
      <c r="I68" s="15"/>
      <c r="J68" s="15"/>
    </row>
    <row r="69" spans="1:10" ht="15.6">
      <c r="A69" s="143"/>
      <c r="B69" s="255" t="s">
        <v>273</v>
      </c>
      <c r="C69" s="228">
        <v>5400025300</v>
      </c>
      <c r="D69" s="229" t="s">
        <v>233</v>
      </c>
      <c r="E69" s="229" t="s">
        <v>109</v>
      </c>
      <c r="F69" s="230">
        <f>F70</f>
        <v>181.7</v>
      </c>
      <c r="G69" s="249">
        <v>30</v>
      </c>
      <c r="H69" s="250">
        <v>50</v>
      </c>
      <c r="I69" s="15"/>
      <c r="J69" s="15"/>
    </row>
    <row r="70" spans="1:10" ht="15.6">
      <c r="A70" s="143"/>
      <c r="B70" s="255" t="s">
        <v>173</v>
      </c>
      <c r="C70" s="228">
        <v>5400025300</v>
      </c>
      <c r="D70" s="229" t="s">
        <v>234</v>
      </c>
      <c r="E70" s="229" t="s">
        <v>109</v>
      </c>
      <c r="F70" s="230">
        <f>F71</f>
        <v>181.7</v>
      </c>
      <c r="G70" s="249">
        <v>30</v>
      </c>
      <c r="H70" s="250">
        <v>50</v>
      </c>
      <c r="I70" s="15"/>
      <c r="J70" s="15"/>
    </row>
    <row r="71" spans="1:10" ht="31.2">
      <c r="A71" s="143"/>
      <c r="B71" s="255" t="s">
        <v>118</v>
      </c>
      <c r="C71" s="228">
        <v>5400025300</v>
      </c>
      <c r="D71" s="229" t="s">
        <v>234</v>
      </c>
      <c r="E71" s="229">
        <v>240</v>
      </c>
      <c r="F71" s="230">
        <v>181.7</v>
      </c>
      <c r="G71" s="249">
        <v>30</v>
      </c>
      <c r="H71" s="250">
        <v>50</v>
      </c>
      <c r="I71" s="15"/>
      <c r="J71" s="15"/>
    </row>
    <row r="72" spans="1:10" ht="15.6">
      <c r="A72" s="143"/>
      <c r="B72" s="255" t="s">
        <v>179</v>
      </c>
      <c r="C72" s="228">
        <v>5400025400</v>
      </c>
      <c r="D72" s="229" t="s">
        <v>216</v>
      </c>
      <c r="E72" s="229" t="s">
        <v>109</v>
      </c>
      <c r="F72" s="230">
        <f>F73</f>
        <v>0</v>
      </c>
      <c r="G72" s="249">
        <v>5</v>
      </c>
      <c r="H72" s="250">
        <v>5</v>
      </c>
      <c r="I72" s="15"/>
      <c r="J72" s="15"/>
    </row>
    <row r="73" spans="1:10" ht="15.6">
      <c r="A73" s="143"/>
      <c r="B73" s="255" t="s">
        <v>273</v>
      </c>
      <c r="C73" s="228">
        <v>5400025400</v>
      </c>
      <c r="D73" s="229" t="s">
        <v>233</v>
      </c>
      <c r="E73" s="229" t="s">
        <v>109</v>
      </c>
      <c r="F73" s="230">
        <f>F74</f>
        <v>0</v>
      </c>
      <c r="G73" s="249">
        <v>5</v>
      </c>
      <c r="H73" s="250">
        <v>5</v>
      </c>
      <c r="I73" s="15"/>
      <c r="J73" s="15"/>
    </row>
    <row r="74" spans="1:10" ht="15.6">
      <c r="A74" s="143"/>
      <c r="B74" s="255" t="s">
        <v>173</v>
      </c>
      <c r="C74" s="228">
        <v>5400025400</v>
      </c>
      <c r="D74" s="229" t="s">
        <v>234</v>
      </c>
      <c r="E74" s="229" t="s">
        <v>109</v>
      </c>
      <c r="F74" s="230">
        <f>F75</f>
        <v>0</v>
      </c>
      <c r="G74" s="249">
        <v>5</v>
      </c>
      <c r="H74" s="250">
        <v>5</v>
      </c>
      <c r="I74" s="15"/>
      <c r="J74" s="15"/>
    </row>
    <row r="75" spans="1:10" ht="31.2">
      <c r="A75" s="143"/>
      <c r="B75" s="255" t="s">
        <v>118</v>
      </c>
      <c r="C75" s="228">
        <v>5400025400</v>
      </c>
      <c r="D75" s="229" t="s">
        <v>234</v>
      </c>
      <c r="E75" s="229">
        <v>240</v>
      </c>
      <c r="F75" s="230">
        <v>0</v>
      </c>
      <c r="G75" s="249">
        <v>5</v>
      </c>
      <c r="H75" s="250">
        <v>5</v>
      </c>
      <c r="I75" s="15"/>
      <c r="J75" s="15"/>
    </row>
    <row r="76" spans="1:10" ht="31.2">
      <c r="A76" s="143"/>
      <c r="B76" s="94" t="s">
        <v>180</v>
      </c>
      <c r="C76" s="223">
        <v>5400029360</v>
      </c>
      <c r="D76" s="224" t="s">
        <v>216</v>
      </c>
      <c r="E76" s="224" t="s">
        <v>109</v>
      </c>
      <c r="F76" s="225">
        <f t="shared" ref="F76:H78" si="0">F77</f>
        <v>450</v>
      </c>
      <c r="G76" s="225">
        <f t="shared" si="0"/>
        <v>0</v>
      </c>
      <c r="H76" s="226">
        <f t="shared" si="0"/>
        <v>0</v>
      </c>
      <c r="I76" s="15"/>
      <c r="J76" s="15"/>
    </row>
    <row r="77" spans="1:10" ht="15.6">
      <c r="A77" s="143"/>
      <c r="B77" s="282" t="s">
        <v>273</v>
      </c>
      <c r="C77" s="223">
        <v>5400029360</v>
      </c>
      <c r="D77" s="224" t="s">
        <v>233</v>
      </c>
      <c r="E77" s="224" t="s">
        <v>109</v>
      </c>
      <c r="F77" s="225">
        <f t="shared" si="0"/>
        <v>450</v>
      </c>
      <c r="G77" s="225">
        <f t="shared" si="0"/>
        <v>0</v>
      </c>
      <c r="H77" s="226">
        <f t="shared" si="0"/>
        <v>0</v>
      </c>
      <c r="I77" s="15"/>
      <c r="J77" s="15"/>
    </row>
    <row r="78" spans="1:10" ht="15.6">
      <c r="A78" s="143"/>
      <c r="B78" s="282" t="s">
        <v>173</v>
      </c>
      <c r="C78" s="223">
        <v>5400029360</v>
      </c>
      <c r="D78" s="224" t="s">
        <v>234</v>
      </c>
      <c r="E78" s="224" t="s">
        <v>109</v>
      </c>
      <c r="F78" s="225">
        <f t="shared" si="0"/>
        <v>450</v>
      </c>
      <c r="G78" s="225">
        <f t="shared" si="0"/>
        <v>0</v>
      </c>
      <c r="H78" s="226">
        <f t="shared" si="0"/>
        <v>0</v>
      </c>
      <c r="I78" s="15"/>
      <c r="J78" s="15"/>
    </row>
    <row r="79" spans="1:10" ht="31.2">
      <c r="A79" s="143"/>
      <c r="B79" s="282" t="s">
        <v>118</v>
      </c>
      <c r="C79" s="223">
        <v>5400029360</v>
      </c>
      <c r="D79" s="224" t="s">
        <v>234</v>
      </c>
      <c r="E79" s="224">
        <v>240</v>
      </c>
      <c r="F79" s="225">
        <v>450</v>
      </c>
      <c r="G79" s="225">
        <v>0</v>
      </c>
      <c r="H79" s="226">
        <v>0</v>
      </c>
      <c r="I79" s="15"/>
      <c r="J79" s="15"/>
    </row>
    <row r="80" spans="1:10" ht="15.6">
      <c r="A80" s="143"/>
      <c r="B80" s="282" t="s">
        <v>273</v>
      </c>
      <c r="C80" s="223">
        <v>5400075430</v>
      </c>
      <c r="D80" s="224" t="s">
        <v>216</v>
      </c>
      <c r="E80" s="224" t="s">
        <v>109</v>
      </c>
      <c r="F80" s="225">
        <f t="shared" ref="F80:H82" si="1">F81</f>
        <v>170.9</v>
      </c>
      <c r="G80" s="225">
        <f t="shared" si="1"/>
        <v>0</v>
      </c>
      <c r="H80" s="226">
        <f t="shared" si="1"/>
        <v>0</v>
      </c>
      <c r="I80" s="15"/>
      <c r="J80" s="15"/>
    </row>
    <row r="81" spans="1:10" ht="15.6">
      <c r="A81" s="143"/>
      <c r="B81" s="282" t="s">
        <v>173</v>
      </c>
      <c r="C81" s="223">
        <v>5400075430</v>
      </c>
      <c r="D81" s="224" t="s">
        <v>233</v>
      </c>
      <c r="E81" s="224" t="s">
        <v>109</v>
      </c>
      <c r="F81" s="225">
        <f t="shared" si="1"/>
        <v>170.9</v>
      </c>
      <c r="G81" s="225">
        <f t="shared" si="1"/>
        <v>0</v>
      </c>
      <c r="H81" s="226">
        <f t="shared" si="1"/>
        <v>0</v>
      </c>
      <c r="I81" s="15"/>
      <c r="J81" s="15"/>
    </row>
    <row r="82" spans="1:10" ht="31.2">
      <c r="A82" s="143"/>
      <c r="B82" s="94" t="s">
        <v>184</v>
      </c>
      <c r="C82" s="223">
        <v>5400075430</v>
      </c>
      <c r="D82" s="224" t="s">
        <v>234</v>
      </c>
      <c r="E82" s="224" t="s">
        <v>109</v>
      </c>
      <c r="F82" s="225">
        <f t="shared" si="1"/>
        <v>170.9</v>
      </c>
      <c r="G82" s="225">
        <f t="shared" si="1"/>
        <v>0</v>
      </c>
      <c r="H82" s="226">
        <f t="shared" si="1"/>
        <v>0</v>
      </c>
      <c r="I82" s="15"/>
      <c r="J82" s="15"/>
    </row>
    <row r="83" spans="1:10" ht="31.2">
      <c r="A83" s="143"/>
      <c r="B83" s="94" t="s">
        <v>118</v>
      </c>
      <c r="C83" s="223">
        <v>5400075430</v>
      </c>
      <c r="D83" s="224" t="s">
        <v>234</v>
      </c>
      <c r="E83" s="224">
        <v>240</v>
      </c>
      <c r="F83" s="225">
        <v>170.9</v>
      </c>
      <c r="G83" s="225">
        <v>0</v>
      </c>
      <c r="H83" s="226">
        <v>0</v>
      </c>
      <c r="I83" s="15"/>
      <c r="J83" s="15"/>
    </row>
    <row r="84" spans="1:10" ht="46.8">
      <c r="A84" s="143"/>
      <c r="B84" s="294" t="s">
        <v>275</v>
      </c>
      <c r="C84" s="71">
        <v>5400072090</v>
      </c>
      <c r="D84" s="224" t="s">
        <v>216</v>
      </c>
      <c r="E84" s="224" t="s">
        <v>109</v>
      </c>
      <c r="F84" s="225">
        <f>F85</f>
        <v>280</v>
      </c>
      <c r="G84" s="42">
        <v>0</v>
      </c>
      <c r="H84" s="269">
        <v>0</v>
      </c>
      <c r="I84" s="15"/>
      <c r="J84" s="15"/>
    </row>
    <row r="85" spans="1:10" ht="15.6">
      <c r="A85" s="143"/>
      <c r="B85" s="282" t="s">
        <v>273</v>
      </c>
      <c r="C85" s="71">
        <v>5400072090</v>
      </c>
      <c r="D85" s="224" t="s">
        <v>233</v>
      </c>
      <c r="E85" s="224" t="s">
        <v>109</v>
      </c>
      <c r="F85" s="225">
        <f>F86</f>
        <v>280</v>
      </c>
      <c r="G85" s="42">
        <v>0</v>
      </c>
      <c r="H85" s="269">
        <v>0</v>
      </c>
      <c r="I85" s="15"/>
      <c r="J85" s="15"/>
    </row>
    <row r="86" spans="1:10" ht="15.6">
      <c r="A86" s="143"/>
      <c r="B86" s="282" t="s">
        <v>173</v>
      </c>
      <c r="C86" s="71">
        <v>5400072090</v>
      </c>
      <c r="D86" s="224" t="s">
        <v>234</v>
      </c>
      <c r="E86" s="224" t="s">
        <v>109</v>
      </c>
      <c r="F86" s="225">
        <f>F87</f>
        <v>280</v>
      </c>
      <c r="G86" s="42">
        <v>0</v>
      </c>
      <c r="H86" s="269">
        <v>0</v>
      </c>
      <c r="I86" s="15"/>
      <c r="J86" s="15"/>
    </row>
    <row r="87" spans="1:10" ht="31.2">
      <c r="A87" s="143"/>
      <c r="B87" s="294" t="s">
        <v>118</v>
      </c>
      <c r="C87" s="71">
        <v>5400072090</v>
      </c>
      <c r="D87" s="224" t="s">
        <v>234</v>
      </c>
      <c r="E87" s="224">
        <v>240</v>
      </c>
      <c r="F87" s="225">
        <v>280</v>
      </c>
      <c r="G87" s="42">
        <v>0</v>
      </c>
      <c r="H87" s="295">
        <v>0</v>
      </c>
      <c r="I87" s="153"/>
      <c r="J87" s="15"/>
    </row>
    <row r="88" spans="1:10" ht="46.8">
      <c r="A88" s="143"/>
      <c r="B88" s="294" t="s">
        <v>275</v>
      </c>
      <c r="C88" s="71" t="s">
        <v>187</v>
      </c>
      <c r="D88" s="224" t="s">
        <v>216</v>
      </c>
      <c r="E88" s="224" t="s">
        <v>109</v>
      </c>
      <c r="F88" s="225">
        <f>F89</f>
        <v>81</v>
      </c>
      <c r="G88" s="42">
        <v>0</v>
      </c>
      <c r="H88" s="269">
        <v>0</v>
      </c>
      <c r="I88" s="15"/>
      <c r="J88" s="15"/>
    </row>
    <row r="89" spans="1:10" ht="15.6">
      <c r="A89" s="143"/>
      <c r="B89" s="282" t="s">
        <v>273</v>
      </c>
      <c r="C89" s="71" t="s">
        <v>187</v>
      </c>
      <c r="D89" s="224" t="s">
        <v>233</v>
      </c>
      <c r="E89" s="224" t="s">
        <v>109</v>
      </c>
      <c r="F89" s="225">
        <f>F90</f>
        <v>81</v>
      </c>
      <c r="G89" s="42">
        <v>0</v>
      </c>
      <c r="H89" s="269">
        <v>0</v>
      </c>
      <c r="I89" s="15"/>
      <c r="J89" s="15"/>
    </row>
    <row r="90" spans="1:10" ht="15.6">
      <c r="A90" s="143"/>
      <c r="B90" s="282" t="s">
        <v>173</v>
      </c>
      <c r="C90" s="71" t="s">
        <v>187</v>
      </c>
      <c r="D90" s="224" t="s">
        <v>234</v>
      </c>
      <c r="E90" s="224" t="s">
        <v>109</v>
      </c>
      <c r="F90" s="225">
        <f>F91</f>
        <v>81</v>
      </c>
      <c r="G90" s="42">
        <v>0</v>
      </c>
      <c r="H90" s="269">
        <v>0</v>
      </c>
      <c r="I90" s="15"/>
      <c r="J90" s="15"/>
    </row>
    <row r="91" spans="1:10" ht="31.2">
      <c r="A91" s="143"/>
      <c r="B91" s="294" t="s">
        <v>118</v>
      </c>
      <c r="C91" s="71" t="s">
        <v>187</v>
      </c>
      <c r="D91" s="224" t="s">
        <v>234</v>
      </c>
      <c r="E91" s="224">
        <v>240</v>
      </c>
      <c r="F91" s="225">
        <v>81</v>
      </c>
      <c r="G91" s="42">
        <v>0</v>
      </c>
      <c r="H91" s="295">
        <v>0</v>
      </c>
      <c r="I91" s="153"/>
      <c r="J91" s="15"/>
    </row>
    <row r="92" spans="1:10" ht="15.6">
      <c r="A92" s="143"/>
      <c r="B92" s="282" t="s">
        <v>273</v>
      </c>
      <c r="C92" s="71">
        <v>5400029340</v>
      </c>
      <c r="D92" s="224" t="s">
        <v>216</v>
      </c>
      <c r="E92" s="224" t="s">
        <v>109</v>
      </c>
      <c r="F92" s="225">
        <f>F93</f>
        <v>43.3</v>
      </c>
      <c r="G92" s="42">
        <v>0</v>
      </c>
      <c r="H92" s="269">
        <v>0</v>
      </c>
      <c r="I92" s="15"/>
      <c r="J92" s="15"/>
    </row>
    <row r="93" spans="1:10" ht="15.6">
      <c r="A93" s="143"/>
      <c r="B93" s="282" t="s">
        <v>173</v>
      </c>
      <c r="C93" s="71">
        <v>5400029340</v>
      </c>
      <c r="D93" s="224" t="s">
        <v>233</v>
      </c>
      <c r="E93" s="224" t="s">
        <v>109</v>
      </c>
      <c r="F93" s="225">
        <f>F94</f>
        <v>43.3</v>
      </c>
      <c r="G93" s="42">
        <v>0</v>
      </c>
      <c r="H93" s="269">
        <v>0</v>
      </c>
      <c r="I93" s="15"/>
      <c r="J93" s="15"/>
    </row>
    <row r="94" spans="1:10" ht="37.5" customHeight="1">
      <c r="A94" s="143"/>
      <c r="B94" s="94" t="s">
        <v>184</v>
      </c>
      <c r="C94" s="71">
        <v>5400029340</v>
      </c>
      <c r="D94" s="224" t="s">
        <v>234</v>
      </c>
      <c r="E94" s="224" t="s">
        <v>109</v>
      </c>
      <c r="F94" s="225">
        <f>F95</f>
        <v>43.3</v>
      </c>
      <c r="G94" s="42">
        <v>0</v>
      </c>
      <c r="H94" s="269">
        <v>0</v>
      </c>
      <c r="I94" s="15"/>
      <c r="J94" s="15"/>
    </row>
    <row r="95" spans="1:10" ht="42.75" customHeight="1">
      <c r="A95" s="143"/>
      <c r="B95" s="96" t="s">
        <v>118</v>
      </c>
      <c r="C95" s="71">
        <v>5400029340</v>
      </c>
      <c r="D95" s="224" t="s">
        <v>234</v>
      </c>
      <c r="E95" s="224">
        <v>240</v>
      </c>
      <c r="F95" s="225">
        <v>43.3</v>
      </c>
      <c r="G95" s="42">
        <v>0</v>
      </c>
      <c r="H95" s="295">
        <v>0</v>
      </c>
      <c r="I95" s="153"/>
      <c r="J95" s="15"/>
    </row>
    <row r="96" spans="1:10" ht="15.6">
      <c r="A96" s="143"/>
      <c r="B96" s="282" t="s">
        <v>273</v>
      </c>
      <c r="C96" s="71" t="s">
        <v>190</v>
      </c>
      <c r="D96" s="224" t="s">
        <v>216</v>
      </c>
      <c r="E96" s="224" t="s">
        <v>109</v>
      </c>
      <c r="F96" s="225">
        <f>F97</f>
        <v>30</v>
      </c>
      <c r="G96" s="42">
        <v>0</v>
      </c>
      <c r="H96" s="269">
        <v>0</v>
      </c>
      <c r="I96" s="15"/>
      <c r="J96" s="15"/>
    </row>
    <row r="97" spans="1:10" ht="15.6">
      <c r="A97" s="143"/>
      <c r="B97" s="282" t="s">
        <v>173</v>
      </c>
      <c r="C97" s="71" t="s">
        <v>190</v>
      </c>
      <c r="D97" s="224" t="s">
        <v>233</v>
      </c>
      <c r="E97" s="224" t="s">
        <v>109</v>
      </c>
      <c r="F97" s="225">
        <f>F98</f>
        <v>30</v>
      </c>
      <c r="G97" s="42">
        <v>0</v>
      </c>
      <c r="H97" s="269">
        <v>0</v>
      </c>
      <c r="I97" s="15"/>
      <c r="J97" s="15"/>
    </row>
    <row r="98" spans="1:10" ht="46.8">
      <c r="A98" s="98"/>
      <c r="B98" s="94" t="s">
        <v>189</v>
      </c>
      <c r="C98" s="71" t="s">
        <v>190</v>
      </c>
      <c r="D98" s="224" t="s">
        <v>234</v>
      </c>
      <c r="E98" s="224" t="s">
        <v>109</v>
      </c>
      <c r="F98" s="225">
        <f>F99</f>
        <v>30</v>
      </c>
      <c r="G98" s="42">
        <v>0</v>
      </c>
      <c r="H98" s="269">
        <v>0</v>
      </c>
      <c r="I98" s="15"/>
      <c r="J98" s="15"/>
    </row>
    <row r="99" spans="1:10" ht="31.2">
      <c r="A99" s="98"/>
      <c r="B99" s="96" t="s">
        <v>118</v>
      </c>
      <c r="C99" s="71" t="s">
        <v>190</v>
      </c>
      <c r="D99" s="224" t="s">
        <v>234</v>
      </c>
      <c r="E99" s="224">
        <v>240</v>
      </c>
      <c r="F99" s="225">
        <v>30</v>
      </c>
      <c r="G99" s="42">
        <v>0</v>
      </c>
      <c r="H99" s="275">
        <v>0</v>
      </c>
      <c r="I99" s="15"/>
      <c r="J99" s="15"/>
    </row>
    <row r="100" spans="1:10" ht="54.75" customHeight="1">
      <c r="B100" s="296" t="s">
        <v>276</v>
      </c>
      <c r="C100" s="297">
        <v>5500000000</v>
      </c>
      <c r="D100" s="293" t="s">
        <v>216</v>
      </c>
      <c r="E100" s="293" t="s">
        <v>109</v>
      </c>
      <c r="F100" s="215">
        <f>F101+F105+F109</f>
        <v>8.4</v>
      </c>
      <c r="G100" s="298">
        <v>8.4</v>
      </c>
      <c r="H100" s="214">
        <v>8.4</v>
      </c>
      <c r="I100" s="15"/>
      <c r="J100" s="15"/>
    </row>
    <row r="101" spans="1:10" ht="24.75" customHeight="1">
      <c r="A101" s="143"/>
      <c r="B101" s="279" t="s">
        <v>277</v>
      </c>
      <c r="C101" s="218">
        <v>5500025500</v>
      </c>
      <c r="D101" s="219" t="s">
        <v>216</v>
      </c>
      <c r="E101" s="219" t="s">
        <v>109</v>
      </c>
      <c r="F101" s="220">
        <f>F102</f>
        <v>2</v>
      </c>
      <c r="G101" s="267">
        <v>2</v>
      </c>
      <c r="H101" s="299">
        <v>2</v>
      </c>
      <c r="I101" s="15"/>
      <c r="J101" s="15"/>
    </row>
    <row r="102" spans="1:10" ht="21.75" customHeight="1">
      <c r="A102" s="143"/>
      <c r="B102" s="282" t="s">
        <v>278</v>
      </c>
      <c r="C102" s="223">
        <v>5500025500</v>
      </c>
      <c r="D102" s="224" t="s">
        <v>235</v>
      </c>
      <c r="E102" s="224" t="s">
        <v>109</v>
      </c>
      <c r="F102" s="225">
        <f>F103</f>
        <v>2</v>
      </c>
      <c r="G102" s="268">
        <v>2</v>
      </c>
      <c r="H102" s="269">
        <v>2</v>
      </c>
      <c r="I102" s="15"/>
      <c r="J102" s="15"/>
    </row>
    <row r="103" spans="1:10" ht="20.25" customHeight="1">
      <c r="A103" s="143"/>
      <c r="B103" s="282" t="s">
        <v>279</v>
      </c>
      <c r="C103" s="223">
        <v>5500025500</v>
      </c>
      <c r="D103" s="224" t="s">
        <v>236</v>
      </c>
      <c r="E103" s="224" t="s">
        <v>109</v>
      </c>
      <c r="F103" s="225">
        <f>F104</f>
        <v>2</v>
      </c>
      <c r="G103" s="268">
        <v>2</v>
      </c>
      <c r="H103" s="269">
        <v>2</v>
      </c>
      <c r="I103" s="15"/>
      <c r="J103" s="15"/>
    </row>
    <row r="104" spans="1:10" ht="37.5" customHeight="1">
      <c r="A104" s="143"/>
      <c r="B104" s="282" t="s">
        <v>118</v>
      </c>
      <c r="C104" s="223">
        <v>5500025500</v>
      </c>
      <c r="D104" s="224" t="s">
        <v>236</v>
      </c>
      <c r="E104" s="224">
        <v>240</v>
      </c>
      <c r="F104" s="225">
        <v>2</v>
      </c>
      <c r="G104" s="268">
        <v>2</v>
      </c>
      <c r="H104" s="269">
        <v>2</v>
      </c>
      <c r="I104" s="15"/>
      <c r="J104" s="15"/>
    </row>
    <row r="105" spans="1:10" ht="23.25" customHeight="1">
      <c r="A105" s="143"/>
      <c r="B105" s="282" t="s">
        <v>200</v>
      </c>
      <c r="C105" s="223">
        <v>5500025600</v>
      </c>
      <c r="D105" s="224" t="s">
        <v>216</v>
      </c>
      <c r="E105" s="224" t="s">
        <v>109</v>
      </c>
      <c r="F105" s="225">
        <f>F106</f>
        <v>1</v>
      </c>
      <c r="G105" s="268">
        <v>1</v>
      </c>
      <c r="H105" s="269">
        <v>1</v>
      </c>
      <c r="I105" s="15"/>
      <c r="J105" s="15"/>
    </row>
    <row r="106" spans="1:10" ht="21" customHeight="1">
      <c r="A106" s="143"/>
      <c r="B106" s="282" t="s">
        <v>280</v>
      </c>
      <c r="C106" s="223">
        <v>5500025600</v>
      </c>
      <c r="D106" s="224" t="s">
        <v>237</v>
      </c>
      <c r="E106" s="224" t="s">
        <v>109</v>
      </c>
      <c r="F106" s="225">
        <f>F107</f>
        <v>1</v>
      </c>
      <c r="G106" s="268">
        <v>1</v>
      </c>
      <c r="H106" s="269">
        <v>1</v>
      </c>
      <c r="I106" s="15"/>
      <c r="J106" s="15"/>
    </row>
    <row r="107" spans="1:10" ht="19.5" customHeight="1">
      <c r="A107" s="143"/>
      <c r="B107" s="282" t="s">
        <v>281</v>
      </c>
      <c r="C107" s="223">
        <v>5500025600</v>
      </c>
      <c r="D107" s="224" t="s">
        <v>238</v>
      </c>
      <c r="E107" s="224" t="s">
        <v>109</v>
      </c>
      <c r="F107" s="225">
        <f>F108</f>
        <v>1</v>
      </c>
      <c r="G107" s="268">
        <v>1</v>
      </c>
      <c r="H107" s="269">
        <v>1</v>
      </c>
      <c r="I107" s="15"/>
      <c r="J107" s="15"/>
    </row>
    <row r="108" spans="1:10" ht="36" customHeight="1">
      <c r="A108" s="143"/>
      <c r="B108" s="282" t="s">
        <v>118</v>
      </c>
      <c r="C108" s="223">
        <v>5500025600</v>
      </c>
      <c r="D108" s="224" t="s">
        <v>238</v>
      </c>
      <c r="E108" s="224">
        <v>240</v>
      </c>
      <c r="F108" s="225">
        <v>1</v>
      </c>
      <c r="G108" s="268">
        <v>1</v>
      </c>
      <c r="H108" s="269">
        <v>1</v>
      </c>
      <c r="I108" s="15"/>
      <c r="J108" s="15"/>
    </row>
    <row r="109" spans="1:10" ht="37.5" customHeight="1">
      <c r="A109" s="143"/>
      <c r="B109" s="282" t="s">
        <v>208</v>
      </c>
      <c r="C109" s="223">
        <v>5500025700</v>
      </c>
      <c r="D109" s="224" t="s">
        <v>216</v>
      </c>
      <c r="E109" s="224" t="s">
        <v>109</v>
      </c>
      <c r="F109" s="225">
        <f>F110</f>
        <v>5.4</v>
      </c>
      <c r="G109" s="268">
        <v>5.4</v>
      </c>
      <c r="H109" s="269">
        <v>5.4</v>
      </c>
      <c r="I109" s="15"/>
      <c r="J109" s="15"/>
    </row>
    <row r="110" spans="1:10" ht="22.5" customHeight="1">
      <c r="A110" s="143"/>
      <c r="B110" s="282" t="s">
        <v>282</v>
      </c>
      <c r="C110" s="223">
        <v>5500025700</v>
      </c>
      <c r="D110" s="224">
        <v>1100</v>
      </c>
      <c r="E110" s="224" t="s">
        <v>109</v>
      </c>
      <c r="F110" s="225">
        <f>F111</f>
        <v>5.4</v>
      </c>
      <c r="G110" s="268">
        <v>5.4</v>
      </c>
      <c r="H110" s="269">
        <v>5.4</v>
      </c>
      <c r="I110" s="15"/>
      <c r="J110" s="15"/>
    </row>
    <row r="111" spans="1:10" ht="15.6">
      <c r="A111" s="143"/>
      <c r="B111" s="282" t="s">
        <v>283</v>
      </c>
      <c r="C111" s="223">
        <v>5500025700</v>
      </c>
      <c r="D111" s="224">
        <v>1101</v>
      </c>
      <c r="E111" s="224" t="s">
        <v>109</v>
      </c>
      <c r="F111" s="225">
        <f>F112</f>
        <v>5.4</v>
      </c>
      <c r="G111" s="268">
        <v>5.4</v>
      </c>
      <c r="H111" s="269">
        <v>5.4</v>
      </c>
      <c r="I111" s="15"/>
      <c r="J111" s="15"/>
    </row>
    <row r="112" spans="1:10" ht="36" customHeight="1">
      <c r="A112" s="143"/>
      <c r="B112" s="285" t="s">
        <v>118</v>
      </c>
      <c r="C112" s="286">
        <v>5500025700</v>
      </c>
      <c r="D112" s="287">
        <v>1101</v>
      </c>
      <c r="E112" s="287">
        <v>240</v>
      </c>
      <c r="F112" s="300">
        <v>5.4</v>
      </c>
      <c r="G112" s="301">
        <v>5.4</v>
      </c>
      <c r="H112" s="302">
        <v>5.4</v>
      </c>
      <c r="I112" s="15"/>
      <c r="J112" s="15"/>
    </row>
    <row r="113" spans="2:10" ht="54" customHeight="1">
      <c r="B113" s="87" t="s">
        <v>284</v>
      </c>
      <c r="C113" s="211">
        <v>5600000000</v>
      </c>
      <c r="D113" s="212" t="s">
        <v>216</v>
      </c>
      <c r="E113" s="212" t="s">
        <v>109</v>
      </c>
      <c r="F113" s="215">
        <f>F118+F114+F122</f>
        <v>652</v>
      </c>
      <c r="G113" s="25">
        <v>50</v>
      </c>
      <c r="H113" s="214">
        <v>10</v>
      </c>
      <c r="I113" s="15"/>
      <c r="J113" s="15"/>
    </row>
    <row r="114" spans="2:10" ht="25.5" customHeight="1">
      <c r="B114" s="303" t="s">
        <v>137</v>
      </c>
      <c r="C114" s="304">
        <v>5600023700</v>
      </c>
      <c r="D114" s="305" t="s">
        <v>216</v>
      </c>
      <c r="E114" s="305" t="s">
        <v>109</v>
      </c>
      <c r="F114" s="306">
        <f>F115</f>
        <v>30</v>
      </c>
      <c r="G114" s="307">
        <v>50</v>
      </c>
      <c r="H114" s="308">
        <v>10</v>
      </c>
      <c r="I114" s="15"/>
      <c r="J114" s="15"/>
    </row>
    <row r="115" spans="2:10" ht="20.25" customHeight="1">
      <c r="B115" s="227" t="s">
        <v>252</v>
      </c>
      <c r="C115" s="228">
        <v>5600023700</v>
      </c>
      <c r="D115" s="229" t="s">
        <v>217</v>
      </c>
      <c r="E115" s="229" t="s">
        <v>109</v>
      </c>
      <c r="F115" s="230">
        <f>F116</f>
        <v>30</v>
      </c>
      <c r="G115" s="249">
        <v>50</v>
      </c>
      <c r="H115" s="250">
        <v>10</v>
      </c>
      <c r="I115" s="15"/>
      <c r="J115" s="15"/>
    </row>
    <row r="116" spans="2:10" ht="20.25" customHeight="1">
      <c r="B116" s="227" t="s">
        <v>132</v>
      </c>
      <c r="C116" s="228">
        <v>5600023700</v>
      </c>
      <c r="D116" s="229" t="s">
        <v>223</v>
      </c>
      <c r="E116" s="229" t="s">
        <v>109</v>
      </c>
      <c r="F116" s="230">
        <f>F117</f>
        <v>30</v>
      </c>
      <c r="G116" s="249">
        <v>50</v>
      </c>
      <c r="H116" s="250">
        <v>10</v>
      </c>
      <c r="I116" s="15"/>
      <c r="J116" s="15"/>
    </row>
    <row r="117" spans="2:10" ht="38.25" customHeight="1">
      <c r="B117" s="227" t="s">
        <v>118</v>
      </c>
      <c r="C117" s="228">
        <v>5600023700</v>
      </c>
      <c r="D117" s="229" t="s">
        <v>223</v>
      </c>
      <c r="E117" s="229">
        <v>240</v>
      </c>
      <c r="F117" s="230">
        <v>30</v>
      </c>
      <c r="G117" s="249">
        <v>50</v>
      </c>
      <c r="H117" s="250">
        <v>10</v>
      </c>
      <c r="I117" s="15"/>
      <c r="J117" s="15"/>
    </row>
    <row r="118" spans="2:10" ht="22.5" customHeight="1">
      <c r="B118" s="94" t="s">
        <v>138</v>
      </c>
      <c r="C118" s="71">
        <v>5600029330</v>
      </c>
      <c r="D118" s="291" t="s">
        <v>223</v>
      </c>
      <c r="E118" s="224" t="s">
        <v>109</v>
      </c>
      <c r="F118" s="225">
        <f>F119</f>
        <v>25</v>
      </c>
      <c r="G118" s="268">
        <v>0</v>
      </c>
      <c r="H118" s="269">
        <v>0</v>
      </c>
      <c r="I118" s="15"/>
      <c r="J118" s="15"/>
    </row>
    <row r="119" spans="2:10" ht="21.75" customHeight="1">
      <c r="B119" s="222" t="s">
        <v>252</v>
      </c>
      <c r="C119" s="71">
        <v>5600029330</v>
      </c>
      <c r="D119" s="291" t="s">
        <v>223</v>
      </c>
      <c r="E119" s="224" t="s">
        <v>109</v>
      </c>
      <c r="F119" s="225">
        <f>F120</f>
        <v>25</v>
      </c>
      <c r="G119" s="268">
        <v>0</v>
      </c>
      <c r="H119" s="269">
        <v>0</v>
      </c>
      <c r="I119" s="15"/>
      <c r="J119" s="15"/>
    </row>
    <row r="120" spans="2:10" ht="21" customHeight="1">
      <c r="B120" s="222" t="s">
        <v>132</v>
      </c>
      <c r="C120" s="71">
        <v>5600029330</v>
      </c>
      <c r="D120" s="291" t="s">
        <v>223</v>
      </c>
      <c r="E120" s="224" t="s">
        <v>109</v>
      </c>
      <c r="F120" s="225">
        <f>F121</f>
        <v>25</v>
      </c>
      <c r="G120" s="268">
        <v>0</v>
      </c>
      <c r="H120" s="269">
        <v>0</v>
      </c>
      <c r="I120" s="15"/>
      <c r="J120" s="15"/>
    </row>
    <row r="121" spans="2:10" ht="36.75" customHeight="1">
      <c r="B121" s="94" t="s">
        <v>118</v>
      </c>
      <c r="C121" s="71">
        <v>5600029330</v>
      </c>
      <c r="D121" s="291" t="s">
        <v>223</v>
      </c>
      <c r="E121" s="224">
        <v>240</v>
      </c>
      <c r="F121" s="225">
        <v>25</v>
      </c>
      <c r="G121" s="268">
        <v>0</v>
      </c>
      <c r="H121" s="269">
        <v>0</v>
      </c>
      <c r="I121" s="15"/>
      <c r="J121" s="15"/>
    </row>
    <row r="122" spans="2:10" ht="40.5" customHeight="1">
      <c r="B122" s="199" t="s">
        <v>158</v>
      </c>
      <c r="C122" s="102" t="s">
        <v>159</v>
      </c>
      <c r="D122" s="309" t="s">
        <v>230</v>
      </c>
      <c r="E122" s="229" t="s">
        <v>109</v>
      </c>
      <c r="F122" s="230">
        <f t="shared" ref="F122:H124" si="2">F123</f>
        <v>597</v>
      </c>
      <c r="G122" s="230">
        <f t="shared" si="2"/>
        <v>0</v>
      </c>
      <c r="H122" s="230">
        <f t="shared" si="2"/>
        <v>0</v>
      </c>
      <c r="I122" s="15"/>
      <c r="J122" s="15"/>
    </row>
    <row r="123" spans="2:10" ht="27.75" customHeight="1">
      <c r="B123" s="243" t="s">
        <v>252</v>
      </c>
      <c r="C123" s="133" t="s">
        <v>159</v>
      </c>
      <c r="D123" s="310" t="s">
        <v>230</v>
      </c>
      <c r="E123" s="245" t="s">
        <v>109</v>
      </c>
      <c r="F123" s="230">
        <f t="shared" si="2"/>
        <v>597</v>
      </c>
      <c r="G123" s="230">
        <f t="shared" si="2"/>
        <v>0</v>
      </c>
      <c r="H123" s="231">
        <f t="shared" si="2"/>
        <v>0</v>
      </c>
      <c r="I123" s="15"/>
      <c r="J123" s="15"/>
    </row>
    <row r="124" spans="2:10" ht="24.75" customHeight="1">
      <c r="B124" s="227" t="s">
        <v>132</v>
      </c>
      <c r="C124" s="102" t="s">
        <v>159</v>
      </c>
      <c r="D124" s="309" t="s">
        <v>230</v>
      </c>
      <c r="E124" s="229" t="s">
        <v>109</v>
      </c>
      <c r="F124" s="230">
        <f t="shared" si="2"/>
        <v>597</v>
      </c>
      <c r="G124" s="230">
        <f t="shared" si="2"/>
        <v>0</v>
      </c>
      <c r="H124" s="231">
        <f t="shared" si="2"/>
        <v>0</v>
      </c>
      <c r="I124" s="15"/>
      <c r="J124" s="15"/>
    </row>
    <row r="125" spans="2:10" ht="48.75" customHeight="1">
      <c r="B125" s="105" t="s">
        <v>118</v>
      </c>
      <c r="C125" s="102" t="s">
        <v>159</v>
      </c>
      <c r="D125" s="310" t="s">
        <v>230</v>
      </c>
      <c r="E125" s="311">
        <v>240</v>
      </c>
      <c r="F125" s="312">
        <v>597</v>
      </c>
      <c r="G125" s="313">
        <v>0</v>
      </c>
      <c r="H125" s="314">
        <v>0</v>
      </c>
      <c r="I125" s="15"/>
      <c r="J125" s="15"/>
    </row>
    <row r="126" spans="2:10" ht="53.25" customHeight="1">
      <c r="B126" s="315" t="s">
        <v>285</v>
      </c>
      <c r="C126" s="211">
        <v>5700024300</v>
      </c>
      <c r="D126" s="212" t="s">
        <v>216</v>
      </c>
      <c r="E126" s="212" t="s">
        <v>109</v>
      </c>
      <c r="F126" s="25">
        <f t="shared" ref="F126:H129" si="3">F127</f>
        <v>0</v>
      </c>
      <c r="G126" s="25">
        <f t="shared" si="3"/>
        <v>2</v>
      </c>
      <c r="H126" s="214">
        <f t="shared" si="3"/>
        <v>2</v>
      </c>
      <c r="I126" s="15"/>
      <c r="J126" s="15"/>
    </row>
    <row r="127" spans="2:10" ht="36.75" customHeight="1">
      <c r="B127" s="303" t="s">
        <v>141</v>
      </c>
      <c r="C127" s="304">
        <v>5700024300</v>
      </c>
      <c r="D127" s="305" t="s">
        <v>216</v>
      </c>
      <c r="E127" s="305" t="s">
        <v>109</v>
      </c>
      <c r="F127" s="307">
        <f t="shared" si="3"/>
        <v>0</v>
      </c>
      <c r="G127" s="307">
        <f t="shared" si="3"/>
        <v>2</v>
      </c>
      <c r="H127" s="308">
        <f t="shared" si="3"/>
        <v>2</v>
      </c>
      <c r="I127" s="15"/>
      <c r="J127" s="15"/>
    </row>
    <row r="128" spans="2:10" ht="21.75" customHeight="1">
      <c r="B128" s="243" t="s">
        <v>252</v>
      </c>
      <c r="C128" s="244">
        <v>5700024300</v>
      </c>
      <c r="D128" s="245" t="s">
        <v>217</v>
      </c>
      <c r="E128" s="245" t="s">
        <v>109</v>
      </c>
      <c r="F128" s="247">
        <f t="shared" si="3"/>
        <v>0</v>
      </c>
      <c r="G128" s="247">
        <f t="shared" si="3"/>
        <v>2</v>
      </c>
      <c r="H128" s="248">
        <f t="shared" si="3"/>
        <v>2</v>
      </c>
      <c r="I128" s="15"/>
      <c r="J128" s="15"/>
    </row>
    <row r="129" spans="1:11" ht="20.25" customHeight="1">
      <c r="B129" s="227" t="s">
        <v>132</v>
      </c>
      <c r="C129" s="228">
        <v>5700024300</v>
      </c>
      <c r="D129" s="229" t="s">
        <v>223</v>
      </c>
      <c r="E129" s="229" t="s">
        <v>109</v>
      </c>
      <c r="F129" s="249">
        <f t="shared" si="3"/>
        <v>0</v>
      </c>
      <c r="G129" s="249">
        <f t="shared" si="3"/>
        <v>2</v>
      </c>
      <c r="H129" s="250">
        <f t="shared" si="3"/>
        <v>2</v>
      </c>
      <c r="I129" s="15"/>
      <c r="J129" s="15"/>
    </row>
    <row r="130" spans="1:11" ht="37.5" customHeight="1">
      <c r="B130" s="232" t="s">
        <v>118</v>
      </c>
      <c r="C130" s="233">
        <v>5700024300</v>
      </c>
      <c r="D130" s="234" t="s">
        <v>223</v>
      </c>
      <c r="E130" s="234">
        <v>240</v>
      </c>
      <c r="F130" s="251">
        <v>0</v>
      </c>
      <c r="G130" s="251">
        <v>2</v>
      </c>
      <c r="H130" s="252">
        <v>2</v>
      </c>
      <c r="I130" s="15"/>
      <c r="J130" s="15"/>
    </row>
    <row r="131" spans="1:11" ht="56.25" customHeight="1">
      <c r="A131" s="143"/>
      <c r="B131" s="316" t="s">
        <v>286</v>
      </c>
      <c r="C131" s="317">
        <v>6000000000</v>
      </c>
      <c r="D131" s="212" t="s">
        <v>216</v>
      </c>
      <c r="E131" s="212" t="s">
        <v>109</v>
      </c>
      <c r="F131" s="215">
        <f>F132</f>
        <v>1</v>
      </c>
      <c r="G131" s="25">
        <v>1</v>
      </c>
      <c r="H131" s="216">
        <f>H132</f>
        <v>1</v>
      </c>
      <c r="I131" s="15"/>
      <c r="J131" s="15"/>
    </row>
    <row r="132" spans="1:11" ht="41.25" customHeight="1">
      <c r="A132" s="143"/>
      <c r="B132" s="318" t="s">
        <v>287</v>
      </c>
      <c r="C132" s="218">
        <v>6000028500</v>
      </c>
      <c r="D132" s="219" t="s">
        <v>216</v>
      </c>
      <c r="E132" s="219" t="s">
        <v>109</v>
      </c>
      <c r="F132" s="220">
        <f>F133</f>
        <v>1</v>
      </c>
      <c r="G132" s="267">
        <v>1</v>
      </c>
      <c r="H132" s="221">
        <f>H133</f>
        <v>1</v>
      </c>
      <c r="I132" s="15"/>
      <c r="J132" s="15"/>
      <c r="K132" s="253"/>
    </row>
    <row r="133" spans="1:11" ht="22.5" customHeight="1">
      <c r="A133" s="143"/>
      <c r="B133" s="282" t="s">
        <v>268</v>
      </c>
      <c r="C133" s="223">
        <v>6000028500</v>
      </c>
      <c r="D133" s="224" t="s">
        <v>229</v>
      </c>
      <c r="E133" s="224" t="s">
        <v>109</v>
      </c>
      <c r="F133" s="225">
        <f>F134</f>
        <v>1</v>
      </c>
      <c r="G133" s="268">
        <v>1</v>
      </c>
      <c r="H133" s="226">
        <f>H134</f>
        <v>1</v>
      </c>
      <c r="I133" s="15"/>
      <c r="J133" s="15"/>
    </row>
    <row r="134" spans="1:11" ht="21.75" customHeight="1">
      <c r="A134" s="143"/>
      <c r="B134" s="282" t="s">
        <v>169</v>
      </c>
      <c r="C134" s="223">
        <v>6000028500</v>
      </c>
      <c r="D134" s="224" t="s">
        <v>232</v>
      </c>
      <c r="E134" s="224" t="s">
        <v>109</v>
      </c>
      <c r="F134" s="225">
        <f>F135</f>
        <v>1</v>
      </c>
      <c r="G134" s="268">
        <v>1</v>
      </c>
      <c r="H134" s="226">
        <f>H135</f>
        <v>1</v>
      </c>
      <c r="I134" s="15"/>
      <c r="J134" s="15"/>
    </row>
    <row r="135" spans="1:11" ht="39.75" customHeight="1">
      <c r="A135" s="143"/>
      <c r="B135" s="285" t="s">
        <v>118</v>
      </c>
      <c r="C135" s="286">
        <v>6000028500</v>
      </c>
      <c r="D135" s="287" t="s">
        <v>232</v>
      </c>
      <c r="E135" s="287">
        <v>240</v>
      </c>
      <c r="F135" s="300">
        <v>1</v>
      </c>
      <c r="G135" s="301">
        <v>1</v>
      </c>
      <c r="H135" s="319">
        <v>1</v>
      </c>
      <c r="I135" s="15"/>
      <c r="J135" s="15"/>
    </row>
    <row r="136" spans="1:11" ht="39.75" customHeight="1">
      <c r="A136" s="143"/>
      <c r="B136" s="210" t="s">
        <v>288</v>
      </c>
      <c r="C136" s="211">
        <v>6100000000</v>
      </c>
      <c r="D136" s="212" t="s">
        <v>216</v>
      </c>
      <c r="E136" s="212" t="s">
        <v>109</v>
      </c>
      <c r="F136" s="215">
        <f>F137</f>
        <v>14</v>
      </c>
      <c r="G136" s="25">
        <v>5</v>
      </c>
      <c r="H136" s="216">
        <f>H137</f>
        <v>5</v>
      </c>
      <c r="I136" s="15"/>
      <c r="J136" s="15"/>
    </row>
    <row r="137" spans="1:11" ht="39.75" customHeight="1">
      <c r="A137" s="143"/>
      <c r="B137" s="279" t="s">
        <v>289</v>
      </c>
      <c r="C137" s="218">
        <v>6100023800</v>
      </c>
      <c r="D137" s="219" t="s">
        <v>216</v>
      </c>
      <c r="E137" s="219" t="s">
        <v>109</v>
      </c>
      <c r="F137" s="220">
        <f>F138</f>
        <v>14</v>
      </c>
      <c r="G137" s="267">
        <v>5</v>
      </c>
      <c r="H137" s="221">
        <f>H138</f>
        <v>5</v>
      </c>
      <c r="I137" s="15"/>
      <c r="J137" s="15"/>
    </row>
    <row r="138" spans="1:11" ht="21" customHeight="1">
      <c r="A138" s="143"/>
      <c r="B138" s="282" t="s">
        <v>252</v>
      </c>
      <c r="C138" s="223">
        <v>6100023800</v>
      </c>
      <c r="D138" s="224" t="s">
        <v>217</v>
      </c>
      <c r="E138" s="224" t="s">
        <v>109</v>
      </c>
      <c r="F138" s="225">
        <f>F139</f>
        <v>14</v>
      </c>
      <c r="G138" s="268">
        <v>5</v>
      </c>
      <c r="H138" s="226">
        <f>H139</f>
        <v>5</v>
      </c>
      <c r="I138" s="15"/>
      <c r="J138" s="15"/>
    </row>
    <row r="139" spans="1:11" ht="20.25" customHeight="1">
      <c r="A139" s="143"/>
      <c r="B139" s="282" t="s">
        <v>132</v>
      </c>
      <c r="C139" s="223">
        <v>6100023800</v>
      </c>
      <c r="D139" s="224" t="s">
        <v>223</v>
      </c>
      <c r="E139" s="224" t="s">
        <v>109</v>
      </c>
      <c r="F139" s="225">
        <f>F140</f>
        <v>14</v>
      </c>
      <c r="G139" s="268">
        <v>5</v>
      </c>
      <c r="H139" s="226">
        <f>H140</f>
        <v>5</v>
      </c>
      <c r="I139" s="15"/>
      <c r="J139" s="15"/>
    </row>
    <row r="140" spans="1:11" ht="39" customHeight="1">
      <c r="A140" s="143"/>
      <c r="B140" s="285" t="s">
        <v>144</v>
      </c>
      <c r="C140" s="286">
        <v>6100023800</v>
      </c>
      <c r="D140" s="287" t="s">
        <v>223</v>
      </c>
      <c r="E140" s="287">
        <v>240</v>
      </c>
      <c r="F140" s="300">
        <v>14</v>
      </c>
      <c r="G140" s="301">
        <v>5</v>
      </c>
      <c r="H140" s="320">
        <v>5</v>
      </c>
      <c r="I140" s="15"/>
      <c r="J140" s="15"/>
    </row>
    <row r="141" spans="1:11" ht="25.5" customHeight="1">
      <c r="A141" s="143"/>
      <c r="B141" s="210" t="s">
        <v>290</v>
      </c>
      <c r="C141" s="211">
        <v>9900000000</v>
      </c>
      <c r="D141" s="212" t="s">
        <v>216</v>
      </c>
      <c r="E141" s="212" t="s">
        <v>109</v>
      </c>
      <c r="F141" s="215">
        <f>F142+F146+F150+F154+F158</f>
        <v>262.5</v>
      </c>
      <c r="G141" s="25">
        <v>262.5</v>
      </c>
      <c r="H141" s="214">
        <v>462.4</v>
      </c>
      <c r="I141" s="15"/>
      <c r="J141" s="15"/>
    </row>
    <row r="142" spans="1:11" ht="25.5" customHeight="1">
      <c r="A142" s="143"/>
      <c r="B142" s="210" t="s">
        <v>129</v>
      </c>
      <c r="C142" s="211">
        <v>9900023200</v>
      </c>
      <c r="D142" s="212" t="s">
        <v>216</v>
      </c>
      <c r="E142" s="212" t="s">
        <v>109</v>
      </c>
      <c r="F142" s="215">
        <f>F143</f>
        <v>5</v>
      </c>
      <c r="G142" s="25">
        <v>5</v>
      </c>
      <c r="H142" s="216">
        <f>H143</f>
        <v>5</v>
      </c>
      <c r="I142" s="15"/>
      <c r="J142" s="15"/>
    </row>
    <row r="143" spans="1:11" ht="21" customHeight="1">
      <c r="A143" s="143"/>
      <c r="B143" s="279" t="s">
        <v>252</v>
      </c>
      <c r="C143" s="218">
        <v>9900023200</v>
      </c>
      <c r="D143" s="219" t="s">
        <v>217</v>
      </c>
      <c r="E143" s="219" t="s">
        <v>109</v>
      </c>
      <c r="F143" s="220">
        <f>F144</f>
        <v>5</v>
      </c>
      <c r="G143" s="267">
        <v>5</v>
      </c>
      <c r="H143" s="221">
        <f>H144</f>
        <v>5</v>
      </c>
      <c r="I143" s="15"/>
      <c r="J143" s="15"/>
    </row>
    <row r="144" spans="1:11" ht="17.25" customHeight="1">
      <c r="A144" s="143"/>
      <c r="B144" s="282" t="s">
        <v>291</v>
      </c>
      <c r="C144" s="223">
        <v>9900023200</v>
      </c>
      <c r="D144" s="224" t="s">
        <v>222</v>
      </c>
      <c r="E144" s="224" t="s">
        <v>109</v>
      </c>
      <c r="F144" s="225">
        <f>F145</f>
        <v>5</v>
      </c>
      <c r="G144" s="268">
        <v>5</v>
      </c>
      <c r="H144" s="226">
        <f>H145</f>
        <v>5</v>
      </c>
      <c r="I144" s="15"/>
      <c r="J144" s="15"/>
    </row>
    <row r="145" spans="1:11" ht="20.25" customHeight="1">
      <c r="A145" s="143"/>
      <c r="B145" s="285" t="s">
        <v>131</v>
      </c>
      <c r="C145" s="286">
        <v>9900023200</v>
      </c>
      <c r="D145" s="287" t="s">
        <v>222</v>
      </c>
      <c r="E145" s="287">
        <v>870</v>
      </c>
      <c r="F145" s="300">
        <v>5</v>
      </c>
      <c r="G145" s="301">
        <v>5</v>
      </c>
      <c r="H145" s="320">
        <v>5</v>
      </c>
      <c r="I145" s="15"/>
      <c r="J145" s="15"/>
    </row>
    <row r="146" spans="1:11" ht="40.5" customHeight="1">
      <c r="A146" s="143"/>
      <c r="B146" s="210" t="s">
        <v>145</v>
      </c>
      <c r="C146" s="211">
        <v>9900023250</v>
      </c>
      <c r="D146" s="212" t="s">
        <v>216</v>
      </c>
      <c r="E146" s="212" t="s">
        <v>109</v>
      </c>
      <c r="F146" s="215">
        <f>F147</f>
        <v>30</v>
      </c>
      <c r="G146" s="25">
        <v>30</v>
      </c>
      <c r="H146" s="216">
        <f>H147</f>
        <v>30</v>
      </c>
      <c r="I146" s="15"/>
      <c r="J146" s="15"/>
    </row>
    <row r="147" spans="1:11" ht="22.5" customHeight="1">
      <c r="A147" s="143"/>
      <c r="B147" s="279" t="s">
        <v>252</v>
      </c>
      <c r="C147" s="218">
        <v>9900023250</v>
      </c>
      <c r="D147" s="219" t="s">
        <v>217</v>
      </c>
      <c r="E147" s="219" t="s">
        <v>109</v>
      </c>
      <c r="F147" s="220">
        <f>F148</f>
        <v>30</v>
      </c>
      <c r="G147" s="267">
        <v>30</v>
      </c>
      <c r="H147" s="221">
        <f>H148</f>
        <v>30</v>
      </c>
      <c r="I147" s="15"/>
      <c r="J147" s="15"/>
    </row>
    <row r="148" spans="1:11" ht="19.5" customHeight="1">
      <c r="A148" s="143"/>
      <c r="B148" s="282" t="s">
        <v>132</v>
      </c>
      <c r="C148" s="223">
        <v>9900023250</v>
      </c>
      <c r="D148" s="224" t="s">
        <v>223</v>
      </c>
      <c r="E148" s="224" t="s">
        <v>109</v>
      </c>
      <c r="F148" s="225">
        <f>F149</f>
        <v>30</v>
      </c>
      <c r="G148" s="268">
        <v>30</v>
      </c>
      <c r="H148" s="226">
        <f>H149</f>
        <v>30</v>
      </c>
      <c r="I148" s="15"/>
      <c r="J148" s="15"/>
    </row>
    <row r="149" spans="1:11" ht="39" customHeight="1">
      <c r="A149" s="143"/>
      <c r="B149" s="285" t="s">
        <v>254</v>
      </c>
      <c r="C149" s="286">
        <v>9900023250</v>
      </c>
      <c r="D149" s="287" t="s">
        <v>223</v>
      </c>
      <c r="E149" s="287">
        <v>120</v>
      </c>
      <c r="F149" s="300">
        <v>30</v>
      </c>
      <c r="G149" s="301">
        <v>30</v>
      </c>
      <c r="H149" s="319">
        <v>30</v>
      </c>
      <c r="I149" s="15"/>
      <c r="J149" s="15"/>
    </row>
    <row r="150" spans="1:11" ht="24" customHeight="1">
      <c r="A150" s="143"/>
      <c r="B150" s="321" t="s">
        <v>125</v>
      </c>
      <c r="C150" s="322">
        <v>9900028800</v>
      </c>
      <c r="D150" s="212" t="s">
        <v>216</v>
      </c>
      <c r="E150" s="212" t="s">
        <v>109</v>
      </c>
      <c r="F150" s="215">
        <f>F151</f>
        <v>0</v>
      </c>
      <c r="G150" s="25">
        <v>0</v>
      </c>
      <c r="H150" s="216">
        <f>H151</f>
        <v>199.9</v>
      </c>
      <c r="I150" s="15"/>
      <c r="J150" s="15"/>
    </row>
    <row r="151" spans="1:11" ht="21" customHeight="1">
      <c r="A151" s="143"/>
      <c r="B151" s="279" t="s">
        <v>252</v>
      </c>
      <c r="C151" s="323">
        <v>9900028800</v>
      </c>
      <c r="D151" s="219" t="s">
        <v>217</v>
      </c>
      <c r="E151" s="219" t="s">
        <v>109</v>
      </c>
      <c r="F151" s="220">
        <f>F152</f>
        <v>0</v>
      </c>
      <c r="G151" s="267">
        <v>0</v>
      </c>
      <c r="H151" s="221">
        <f>H152</f>
        <v>199.9</v>
      </c>
      <c r="I151" s="15"/>
      <c r="J151" s="15"/>
    </row>
    <row r="152" spans="1:11" ht="22.5" customHeight="1">
      <c r="A152" s="143"/>
      <c r="B152" s="324" t="s">
        <v>128</v>
      </c>
      <c r="C152" s="325">
        <v>9900028800</v>
      </c>
      <c r="D152" s="224" t="s">
        <v>221</v>
      </c>
      <c r="E152" s="224" t="s">
        <v>109</v>
      </c>
      <c r="F152" s="225">
        <f>F153</f>
        <v>0</v>
      </c>
      <c r="G152" s="268">
        <v>0</v>
      </c>
      <c r="H152" s="226">
        <f>H153</f>
        <v>199.9</v>
      </c>
      <c r="I152" s="15"/>
      <c r="J152" s="15"/>
    </row>
    <row r="153" spans="1:11" ht="35.25" customHeight="1">
      <c r="A153" s="143"/>
      <c r="B153" s="326" t="s">
        <v>118</v>
      </c>
      <c r="C153" s="327">
        <v>9900028800</v>
      </c>
      <c r="D153" s="287" t="s">
        <v>221</v>
      </c>
      <c r="E153" s="287">
        <v>240</v>
      </c>
      <c r="F153" s="300">
        <v>0</v>
      </c>
      <c r="G153" s="301">
        <v>0</v>
      </c>
      <c r="H153" s="320">
        <v>199.9</v>
      </c>
      <c r="I153" s="15"/>
      <c r="J153" s="15"/>
    </row>
    <row r="154" spans="1:11" ht="57" customHeight="1">
      <c r="A154" s="143"/>
      <c r="B154" s="316" t="s">
        <v>292</v>
      </c>
      <c r="C154" s="211">
        <v>9900029000</v>
      </c>
      <c r="D154" s="212" t="s">
        <v>216</v>
      </c>
      <c r="E154" s="212" t="s">
        <v>109</v>
      </c>
      <c r="F154" s="215">
        <f>F155</f>
        <v>37.6</v>
      </c>
      <c r="G154" s="25">
        <v>37.6</v>
      </c>
      <c r="H154" s="216">
        <f>H155</f>
        <v>37.6</v>
      </c>
      <c r="I154" s="15"/>
      <c r="J154" s="15"/>
    </row>
    <row r="155" spans="1:11" ht="21.75" customHeight="1">
      <c r="A155" s="143"/>
      <c r="B155" s="279" t="s">
        <v>252</v>
      </c>
      <c r="C155" s="218">
        <v>9900290000</v>
      </c>
      <c r="D155" s="219" t="s">
        <v>217</v>
      </c>
      <c r="E155" s="219" t="s">
        <v>109</v>
      </c>
      <c r="F155" s="220">
        <f>F156</f>
        <v>37.6</v>
      </c>
      <c r="G155" s="267">
        <v>37.6</v>
      </c>
      <c r="H155" s="221">
        <f>H156</f>
        <v>37.6</v>
      </c>
      <c r="I155" s="15"/>
      <c r="J155" s="15"/>
    </row>
    <row r="156" spans="1:11" ht="52.5" customHeight="1">
      <c r="A156" s="143"/>
      <c r="B156" s="294" t="s">
        <v>293</v>
      </c>
      <c r="C156" s="223">
        <v>9900029000</v>
      </c>
      <c r="D156" s="224" t="s">
        <v>220</v>
      </c>
      <c r="E156" s="224" t="s">
        <v>109</v>
      </c>
      <c r="F156" s="225">
        <f>F157</f>
        <v>37.6</v>
      </c>
      <c r="G156" s="268">
        <v>37.6</v>
      </c>
      <c r="H156" s="226">
        <f>H157</f>
        <v>37.6</v>
      </c>
      <c r="I156" s="15"/>
      <c r="J156" s="15"/>
    </row>
    <row r="157" spans="1:11" ht="21.75" customHeight="1">
      <c r="A157" s="143"/>
      <c r="B157" s="285" t="s">
        <v>124</v>
      </c>
      <c r="C157" s="286">
        <v>9900029000</v>
      </c>
      <c r="D157" s="287" t="s">
        <v>220</v>
      </c>
      <c r="E157" s="287">
        <v>540</v>
      </c>
      <c r="F157" s="300">
        <v>37.6</v>
      </c>
      <c r="G157" s="301">
        <v>37.6</v>
      </c>
      <c r="H157" s="320">
        <v>37.6</v>
      </c>
      <c r="I157" s="15"/>
      <c r="J157" s="15"/>
    </row>
    <row r="158" spans="1:11" ht="20.25" customHeight="1">
      <c r="A158" s="143"/>
      <c r="B158" s="210" t="s">
        <v>203</v>
      </c>
      <c r="C158" s="211">
        <v>9900061100</v>
      </c>
      <c r="D158" s="212" t="s">
        <v>216</v>
      </c>
      <c r="E158" s="212" t="s">
        <v>109</v>
      </c>
      <c r="F158" s="215">
        <f>F159</f>
        <v>189.9</v>
      </c>
      <c r="G158" s="25">
        <v>189.9</v>
      </c>
      <c r="H158" s="216">
        <f>H159</f>
        <v>189.9</v>
      </c>
      <c r="I158" s="15"/>
      <c r="J158" s="15"/>
    </row>
    <row r="159" spans="1:11" ht="21.75" customHeight="1">
      <c r="A159" s="143"/>
      <c r="B159" s="279" t="s">
        <v>201</v>
      </c>
      <c r="C159" s="218">
        <v>9900061100</v>
      </c>
      <c r="D159" s="219" t="s">
        <v>294</v>
      </c>
      <c r="E159" s="219" t="s">
        <v>109</v>
      </c>
      <c r="F159" s="220">
        <f>F160</f>
        <v>189.9</v>
      </c>
      <c r="G159" s="267">
        <v>189.9</v>
      </c>
      <c r="H159" s="221">
        <f>H160</f>
        <v>189.9</v>
      </c>
      <c r="I159" s="15"/>
      <c r="J159" s="15"/>
      <c r="K159" s="98"/>
    </row>
    <row r="160" spans="1:11" ht="15.6">
      <c r="A160" s="143"/>
      <c r="B160" s="282" t="s">
        <v>202</v>
      </c>
      <c r="C160" s="223">
        <v>9900061100</v>
      </c>
      <c r="D160" s="224" t="s">
        <v>240</v>
      </c>
      <c r="E160" s="224" t="s">
        <v>109</v>
      </c>
      <c r="F160" s="225">
        <f>F161</f>
        <v>189.9</v>
      </c>
      <c r="G160" s="268">
        <v>189.9</v>
      </c>
      <c r="H160" s="226">
        <f>H161</f>
        <v>189.9</v>
      </c>
      <c r="I160" s="15"/>
      <c r="J160" s="15"/>
      <c r="K160" s="98"/>
    </row>
    <row r="161" spans="1:11" ht="15.6">
      <c r="A161" s="143"/>
      <c r="B161" s="285" t="s">
        <v>295</v>
      </c>
      <c r="C161" s="286">
        <v>9900061100</v>
      </c>
      <c r="D161" s="287">
        <v>1001</v>
      </c>
      <c r="E161" s="287">
        <v>310</v>
      </c>
      <c r="F161" s="300">
        <v>189.9</v>
      </c>
      <c r="G161" s="301">
        <v>189.9</v>
      </c>
      <c r="H161" s="319">
        <v>189.9</v>
      </c>
      <c r="I161" s="15"/>
      <c r="J161" s="15"/>
      <c r="K161" s="98"/>
    </row>
    <row r="162" spans="1:11" ht="20.25" customHeight="1">
      <c r="A162" s="143"/>
      <c r="B162" s="316" t="s">
        <v>209</v>
      </c>
      <c r="C162" s="328"/>
      <c r="D162" s="329"/>
      <c r="E162" s="329"/>
      <c r="F162" s="215"/>
      <c r="G162" s="25">
        <v>147.4</v>
      </c>
      <c r="H162" s="330">
        <v>306.2</v>
      </c>
      <c r="I162" s="98"/>
      <c r="J162" s="15"/>
      <c r="K162" s="98"/>
    </row>
    <row r="163" spans="1:11" ht="21.75" customHeight="1">
      <c r="A163" s="143"/>
      <c r="B163" s="331" t="s">
        <v>296</v>
      </c>
      <c r="C163" s="332"/>
      <c r="D163" s="332"/>
      <c r="E163" s="333"/>
      <c r="F163" s="215">
        <f>F6+F34+F39+F54+F100+F113+F126+F131+F136+F141</f>
        <v>10994.4</v>
      </c>
      <c r="G163" s="215">
        <v>7531.3</v>
      </c>
      <c r="H163" s="334">
        <v>7765.6</v>
      </c>
      <c r="I163" s="15"/>
      <c r="J163" s="15"/>
      <c r="K163" s="98"/>
    </row>
    <row r="164" spans="1:11">
      <c r="I164" s="15"/>
      <c r="J164" s="15"/>
    </row>
    <row r="165" spans="1:11">
      <c r="I165" s="15"/>
      <c r="J165" s="15"/>
    </row>
    <row r="166" spans="1:11">
      <c r="I166" s="15"/>
      <c r="J166" s="15"/>
    </row>
    <row r="167" spans="1:11">
      <c r="I167" s="15"/>
      <c r="J167" s="15"/>
    </row>
    <row r="168" spans="1:11">
      <c r="I168" s="15"/>
      <c r="J168" s="15"/>
    </row>
    <row r="169" spans="1:11">
      <c r="I169" s="15"/>
      <c r="J169" s="15"/>
    </row>
    <row r="170" spans="1:11">
      <c r="I170" s="15"/>
      <c r="J170" s="15"/>
    </row>
    <row r="171" spans="1:11">
      <c r="I171" s="15"/>
      <c r="J171" s="15"/>
    </row>
    <row r="172" spans="1:11">
      <c r="I172" s="15"/>
      <c r="J172" s="15"/>
    </row>
    <row r="173" spans="1:11">
      <c r="I173" s="15"/>
      <c r="J173" s="15"/>
    </row>
  </sheetData>
  <mergeCells count="23">
    <mergeCell ref="H54:H55"/>
    <mergeCell ref="G24:G25"/>
    <mergeCell ref="B54:B55"/>
    <mergeCell ref="C54:C55"/>
    <mergeCell ref="D54:D55"/>
    <mergeCell ref="E54:E55"/>
    <mergeCell ref="F54:F55"/>
    <mergeCell ref="G54:G55"/>
    <mergeCell ref="B24:B25"/>
    <mergeCell ref="C24:C25"/>
    <mergeCell ref="D24:D25"/>
    <mergeCell ref="E24:E25"/>
    <mergeCell ref="F24:F25"/>
    <mergeCell ref="C1:H1"/>
    <mergeCell ref="B2:H2"/>
    <mergeCell ref="G3:H3"/>
    <mergeCell ref="B4:B5"/>
    <mergeCell ref="C4:C5"/>
    <mergeCell ref="D4:D5"/>
    <mergeCell ref="E4:E5"/>
    <mergeCell ref="F4:F5"/>
    <mergeCell ref="G4:G5"/>
    <mergeCell ref="H4:H5"/>
  </mergeCells>
  <pageMargins left="0.39374999999999999" right="0.39374999999999999" top="0.39374999999999999" bottom="0.39374999999999999" header="0.511811023622047" footer="0.511811023622047"/>
  <pageSetup paperSize="9" scale="80" orientation="portrait" horizontalDpi="300" verticalDpi="300"/>
</worksheet>
</file>

<file path=xl/worksheets/sheet5.xml><?xml version="1.0" encoding="utf-8"?>
<worksheet xmlns="http://schemas.openxmlformats.org/spreadsheetml/2006/main" xmlns:r="http://schemas.openxmlformats.org/officeDocument/2006/relationships">
  <dimension ref="A1:D6"/>
  <sheetViews>
    <sheetView workbookViewId="0">
      <selection activeCell="B23" sqref="B23"/>
    </sheetView>
  </sheetViews>
  <sheetFormatPr defaultColWidth="8.6640625" defaultRowHeight="14.4"/>
  <cols>
    <col min="1" max="1" width="6" style="15" customWidth="1"/>
    <col min="2" max="2" width="36.44140625" style="15" customWidth="1"/>
    <col min="3" max="3" width="35.33203125" style="15" customWidth="1"/>
    <col min="4" max="4" width="16.5546875" style="15" customWidth="1"/>
  </cols>
  <sheetData>
    <row r="1" spans="2:4" ht="116.25" customHeight="1">
      <c r="B1" s="14" t="s">
        <v>297</v>
      </c>
      <c r="C1" s="14"/>
      <c r="D1" s="14"/>
    </row>
    <row r="2" spans="2:4" ht="57.75" customHeight="1">
      <c r="B2" s="350" t="s">
        <v>298</v>
      </c>
      <c r="C2" s="350"/>
      <c r="D2" s="350"/>
    </row>
    <row r="3" spans="2:4" ht="31.5" customHeight="1">
      <c r="B3" s="351" t="s">
        <v>299</v>
      </c>
      <c r="C3" s="351" t="s">
        <v>300</v>
      </c>
      <c r="D3" s="351" t="s">
        <v>301</v>
      </c>
    </row>
    <row r="4" spans="2:4" ht="21" customHeight="1">
      <c r="B4" s="351"/>
      <c r="C4" s="351"/>
      <c r="D4" s="351"/>
    </row>
    <row r="5" spans="2:4" ht="37.5" customHeight="1">
      <c r="B5" s="335" t="s">
        <v>302</v>
      </c>
      <c r="C5" s="336" t="s">
        <v>303</v>
      </c>
      <c r="D5" s="336">
        <v>308.10000000000002</v>
      </c>
    </row>
    <row r="6" spans="2:4" ht="36" customHeight="1">
      <c r="B6" s="335" t="s">
        <v>304</v>
      </c>
      <c r="C6" s="336" t="s">
        <v>305</v>
      </c>
      <c r="D6" s="336">
        <v>308.10000000000002</v>
      </c>
    </row>
  </sheetData>
  <mergeCells count="5">
    <mergeCell ref="B1:D1"/>
    <mergeCell ref="B2:D2"/>
    <mergeCell ref="B3:B4"/>
    <mergeCell ref="C3:C4"/>
    <mergeCell ref="D3:D4"/>
  </mergeCells>
  <pageMargins left="0.39374999999999999" right="0.39374999999999999" top="0.39374999999999999" bottom="0.39374999999999999"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66</TotalTime>
  <Application>LibreOffice/7.6.0.3$Linux_X86_64 LibreOffice_project/60$Build-3</Application>
  <DocSecurity>0</DocSecurity>
  <ScaleCrop>false</ScaleCrop>
  <HeadingPairs>
    <vt:vector size="2" baseType="variant">
      <vt:variant>
        <vt:lpstr>Листы</vt:lpstr>
      </vt:variant>
      <vt:variant>
        <vt:i4>5</vt:i4>
      </vt:variant>
    </vt:vector>
  </HeadingPairs>
  <TitlesOfParts>
    <vt:vector size="5" baseType="lpstr">
      <vt:lpstr>ПРИЛОЖЕНИЕ 1</vt:lpstr>
      <vt:lpstr>ПРИЛОЖЕНИЕ 2</vt:lpstr>
      <vt:lpstr>ПРИЛОЖЕНИЕ 3</vt:lpstr>
      <vt:lpstr>ПРИЛОЖЕНИЕ 4</vt:lpstr>
      <vt:lpstr>ПРИЛОЖЕНИЕ 5</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dc:creator>
  <cp:lastModifiedBy>Пользователь</cp:lastModifiedBy>
  <cp:revision>16</cp:revision>
  <cp:lastPrinted>2023-05-26T11:46:09Z</cp:lastPrinted>
  <dcterms:created xsi:type="dcterms:W3CDTF">2023-02-20T07:27:58Z</dcterms:created>
  <dcterms:modified xsi:type="dcterms:W3CDTF">2023-12-12T08:00:45Z</dcterms:modified>
  <dc:language>ru-RU</dc:language>
</cp:coreProperties>
</file>