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Q41" i="1" l="1"/>
  <c r="R41" i="1"/>
  <c r="P41" i="1"/>
  <c r="B18" i="2" l="1"/>
  <c r="B17" i="2"/>
  <c r="B14" i="2"/>
  <c r="B13" i="2"/>
  <c r="B11" i="2"/>
  <c r="N41" i="1"/>
  <c r="B6" i="2"/>
  <c r="B5" i="2"/>
  <c r="B4" i="2"/>
  <c r="B3" i="2"/>
  <c r="M41" i="1"/>
  <c r="B12" i="2" l="1"/>
  <c r="O41" i="1"/>
</calcChain>
</file>

<file path=xl/sharedStrings.xml><?xml version="1.0" encoding="utf-8"?>
<sst xmlns="http://schemas.openxmlformats.org/spreadsheetml/2006/main" count="273" uniqueCount="124">
  <si>
    <t>N п/п</t>
  </si>
  <si>
    <t>Код классификации доходов бюджетов</t>
  </si>
  <si>
    <t>Наименование кодов классификации доходов бюджетов</t>
  </si>
  <si>
    <t>Оценка исполнения бюджета на текущий год</t>
  </si>
  <si>
    <t>код вида доходов бюджетов</t>
  </si>
  <si>
    <t>код подвида доходов бюджетов</t>
  </si>
  <si>
    <t>на очередной финансовый год</t>
  </si>
  <si>
    <t>на первый год планового периода</t>
  </si>
  <si>
    <t>на второй год планового периода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</si>
  <si>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</si>
  <si>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</si>
  <si>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</si>
  <si>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</si>
  <si>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</si>
  <si>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</si>
  <si>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</si>
  <si>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код</t>
  </si>
  <si>
    <t>наименование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</si>
  <si>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</si>
  <si>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</si>
  <si>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</si>
  <si>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39 с тер. сел. пос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</si>
  <si>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</si>
  <si>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</si>
  <si>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Федеральное казначейство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</si>
  <si>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</si>
  <si>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</si>
  <si>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Всего</t>
  </si>
  <si>
    <t>01</t>
  </si>
  <si>
    <t>050</t>
  </si>
  <si>
    <t>1</t>
  </si>
  <si>
    <t>10</t>
  </si>
  <si>
    <t>0000</t>
  </si>
  <si>
    <t>11</t>
  </si>
  <si>
    <t>05</t>
  </si>
  <si>
    <t>17</t>
  </si>
  <si>
    <t>180</t>
  </si>
  <si>
    <t>02</t>
  </si>
  <si>
    <t>010</t>
  </si>
  <si>
    <t>020</t>
  </si>
  <si>
    <t>030</t>
  </si>
  <si>
    <t>110</t>
  </si>
  <si>
    <t>03</t>
  </si>
  <si>
    <t>08</t>
  </si>
  <si>
    <t>06</t>
  </si>
  <si>
    <t>2</t>
  </si>
  <si>
    <t>150</t>
  </si>
  <si>
    <t>25</t>
  </si>
  <si>
    <t>29</t>
  </si>
  <si>
    <t>999</t>
  </si>
  <si>
    <t>49</t>
  </si>
  <si>
    <t>НДФЛ</t>
  </si>
  <si>
    <t>Акцизы</t>
  </si>
  <si>
    <t>Госпошлина</t>
  </si>
  <si>
    <t>ЕСХН</t>
  </si>
  <si>
    <t>ЕНВД</t>
  </si>
  <si>
    <t>УСН</t>
  </si>
  <si>
    <t>Патент</t>
  </si>
  <si>
    <t>Аренда земли</t>
  </si>
  <si>
    <t>Аренда имущества</t>
  </si>
  <si>
    <t>Продажа земли</t>
  </si>
  <si>
    <t>Продажа имущества</t>
  </si>
  <si>
    <t>Штрафы</t>
  </si>
  <si>
    <t>Прибыль унит</t>
  </si>
  <si>
    <t>Плата за найм</t>
  </si>
  <si>
    <t>Негативка</t>
  </si>
  <si>
    <t>Итого</t>
  </si>
  <si>
    <t>Налоговые доходы</t>
  </si>
  <si>
    <t>Неналоговые доходы</t>
  </si>
  <si>
    <t>Показатели кассовых поступлений в  бюджет в текущем году (по состоянию на  "1" ноября 2021 г.)</t>
  </si>
  <si>
    <t>13</t>
  </si>
  <si>
    <t>033</t>
  </si>
  <si>
    <t>043</t>
  </si>
  <si>
    <t>Невыясненные поступления, зачисляемые в бюджеты городских поселений</t>
  </si>
  <si>
    <t>7152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</si>
  <si>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</si>
  <si>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</si>
  <si>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7209</t>
  </si>
  <si>
    <t>Субсидии на реализацию проектов местных инициатив граждан. включенных в муниципальные программы развития территорий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</si>
  <si>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</si>
  <si>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r>
      <t>Наименование финансового органа:</t>
    </r>
    <r>
      <rPr>
        <sz val="14"/>
        <rFont val="Calibri"/>
        <family val="2"/>
        <charset val="204"/>
        <scheme val="minor"/>
      </rPr>
      <t xml:space="preserve"> Администрация Устюцкого сельского поселения </t>
    </r>
    <r>
      <rPr>
        <sz val="11"/>
        <rFont val="Calibri"/>
        <family val="2"/>
        <charset val="204"/>
        <scheme val="minor"/>
      </rPr>
      <t xml:space="preserve">
Наименование публично-правового образования: </t>
    </r>
    <r>
      <rPr>
        <sz val="14"/>
        <rFont val="Calibri"/>
        <family val="2"/>
        <charset val="204"/>
        <scheme val="minor"/>
      </rPr>
      <t>Пестовский район</t>
    </r>
    <r>
      <rPr>
        <sz val="11"/>
        <rFont val="Calibri"/>
        <family val="2"/>
        <charset val="204"/>
        <scheme val="minor"/>
      </rPr>
      <t xml:space="preserve">
Единицы измерения: рубль</t>
    </r>
  </si>
  <si>
    <r>
      <t xml:space="preserve">
</t>
    </r>
    <r>
      <rPr>
        <b/>
        <sz val="14"/>
        <rFont val="Calibri"/>
        <family val="2"/>
        <charset val="204"/>
        <scheme val="minor"/>
      </rPr>
      <t>РЕЕСТР
источников доходов бюджета Устюцкого сельского поселения</t>
    </r>
    <r>
      <rPr>
        <sz val="11"/>
        <rFont val="Calibri"/>
        <family val="2"/>
        <charset val="204"/>
        <scheme val="minor"/>
      </rPr>
      <t xml:space="preserve">
</t>
    </r>
  </si>
  <si>
    <t>Главный администратор (администратор) доходов  бюджета Устюцкого сельского поселения</t>
  </si>
  <si>
    <t>Нормативы распределения доходов в бюджет Устюцкого сельского поселения</t>
  </si>
  <si>
    <t>Показатели прогноза доходов на текущий год в соответствии с решением о бюджете Устюцкого сельского поселения</t>
  </si>
  <si>
    <t>Показатели прогноза доходов бюджета Устюцкого  сельского поселения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</si>
  <si>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</si>
  <si>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</si>
  <si>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</si>
  <si>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Администрация Устюцкого сельского поселения</t>
  </si>
  <si>
    <t>04</t>
  </si>
  <si>
    <t>000</t>
  </si>
  <si>
    <t xml:space="preserve">    </t>
  </si>
  <si>
    <t>251</t>
  </si>
  <si>
    <t>241</t>
  </si>
  <si>
    <t>231</t>
  </si>
  <si>
    <t>Государственная пошлина за совершение нотариальных действий должностными лицами органов местного самоуправления,уполномоченными в соответствии с законодательными актами Российской Федерации за совершение нотариальных действий</t>
  </si>
  <si>
    <t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</si>
  <si>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участковмуниципальных бюджетныхи автономных учреждений) </t>
  </si>
  <si>
    <t>Единый сельскохозяйственный налог</t>
  </si>
  <si>
    <t>16</t>
  </si>
  <si>
    <t>001</t>
  </si>
  <si>
    <t>Дотация бюджетам сельских поселений на выравнивание бюджетной обеспеченности из бюджетов муниципальных районов</t>
  </si>
  <si>
    <t>Субсидия бюджету сельского поселения на формирование муниципальных дорожных фондов</t>
  </si>
  <si>
    <t>7526</t>
  </si>
  <si>
    <t xml:space="preserve">Субсидия  бюджетам городских и сельских поселений  Новгородской области на реализацию приоритетных проектов подждержки местных инициатив </t>
  </si>
  <si>
    <t xml:space="preserve"> Администрация Устюцкого сельского поселения</t>
  </si>
  <si>
    <t>30</t>
  </si>
  <si>
    <t>024</t>
  </si>
  <si>
    <t>7028</t>
  </si>
  <si>
    <t>Субвеция бюджетам поселений на возмещение  затрат по содержанию штатных единиц,осуществляющих переданные отдельные государственные полномочия области</t>
  </si>
  <si>
    <t>7065</t>
  </si>
  <si>
    <t>Субвенция бюджетам поселений на осуществление отдельных государственных полномочий по определению перечня должностных лиц, уполномоченных составлять протоколы об административных правонарушенниях, предусмотренных соответствующими статьями областного закона "Об административных правонарушениях"</t>
  </si>
  <si>
    <t>Субвенция  бюджетам  поселений на осуществление первичного воинского учета  на территориях, где отсутствуют военные комиссариаты</t>
  </si>
  <si>
    <t>35</t>
  </si>
  <si>
    <t>118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</si>
  <si>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</si>
  <si>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</si>
  <si>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 бюджетам сельских поселений из бюджета Пестовского муниципального района для софинансирования расходов сельских поселений на реализацию программ по поддержке местных инициатив</t>
  </si>
  <si>
    <t xml:space="preserve">2 </t>
  </si>
  <si>
    <t>576</t>
  </si>
  <si>
    <t>Субсидия бюджетам сельских поселений на реализацию общественно значимыхпроектов нпо благоустройству сельских территорий</t>
  </si>
  <si>
    <t>26</t>
  </si>
  <si>
    <t xml:space="preserve">Приложение N 1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</si>
</sst>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" fontId="9" fillId="0" borderId="22">
      <alignment horizontal="right" vertical="top" shrinkToFit="1"/>
    </xf>
  </cellStyleXfs>
  <cellXfs count="104">
    <xf numFmtId="0" fontId="0" fillId="0" borderId="0" xfId="0"/>
    <xf numFmtId="4" fontId="0" fillId="0" borderId="0" xfId="0" applyNumberFormat="1"/>
    <xf numFmtId="0" fontId="1" fillId="0" borderId="0" xfId="0" applyFont="1"/>
    <xf numFmtId="0" fontId="2" fillId="2" borderId="0" xfId="0" applyFont="1" applyFill="1"/>
    <xf numFmtId="4" fontId="2" fillId="2" borderId="0" xfId="0" applyNumberFormat="1" applyFont="1" applyFill="1"/>
    <xf numFmtId="0" fontId="5" fillId="2" borderId="7" xfId="0" applyFont="1" applyFill="1" applyBorder="1" applyAlignment="1">
      <alignment horizontal="center" textRotation="90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6" fillId="2" borderId="16" xfId="0" applyFont="1" applyFill="1" applyBorder="1" applyAlignment="1">
      <alignment horizontal="center" wrapText="1"/>
    </xf>
    <xf numFmtId="3" fontId="2" fillId="2" borderId="0" xfId="0" applyNumberFormat="1" applyFont="1" applyFill="1"/>
    <xf numFmtId="0" fontId="5" fillId="2" borderId="16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vertical="top" wrapText="1"/>
    </xf>
    <xf numFmtId="4" fontId="5" fillId="2" borderId="16" xfId="0" applyNumberFormat="1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vertical="center" wrapText="1"/>
    </xf>
    <xf numFmtId="0" fontId="5" fillId="2" borderId="16" xfId="0" applyNumberFormat="1" applyFont="1" applyFill="1" applyBorder="1" applyAlignment="1">
      <alignment vertical="center" wrapText="1"/>
    </xf>
    <xf numFmtId="0" fontId="7" fillId="2" borderId="16" xfId="0" applyFont="1" applyFill="1" applyBorder="1" applyAlignment="1">
      <alignment horizontal="left" vertical="center" wrapText="1"/>
    </xf>
    <xf numFmtId="4" fontId="5" fillId="2" borderId="16" xfId="0" applyNumberFormat="1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vertical="top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6" xfId="0" applyNumberFormat="1" applyFont="1" applyFill="1" applyBorder="1" applyAlignment="1">
      <alignment vertical="top" wrapText="1"/>
    </xf>
    <xf numFmtId="4" fontId="8" fillId="2" borderId="16" xfId="0" applyNumberFormat="1" applyFont="1" applyFill="1" applyBorder="1" applyAlignment="1">
      <alignment horizontal="center" wrapText="1"/>
    </xf>
    <xf numFmtId="164" fontId="5" fillId="2" borderId="17" xfId="0" applyNumberFormat="1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vertical="top" wrapText="1"/>
    </xf>
    <xf numFmtId="4" fontId="5" fillId="2" borderId="17" xfId="0" applyNumberFormat="1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top" wrapText="1"/>
    </xf>
    <xf numFmtId="0" fontId="5" fillId="2" borderId="17" xfId="0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2" fillId="3" borderId="0" xfId="0" applyFont="1" applyFill="1"/>
    <xf numFmtId="4" fontId="5" fillId="0" borderId="16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" fillId="0" borderId="0" xfId="0" applyFont="1" applyFill="1"/>
    <xf numFmtId="49" fontId="5" fillId="2" borderId="16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vertical="top" wrapText="1"/>
    </xf>
    <xf numFmtId="165" fontId="5" fillId="0" borderId="16" xfId="0" applyNumberFormat="1" applyFont="1" applyBorder="1" applyAlignment="1">
      <alignment horizontal="center" vertical="center" wrapText="1"/>
    </xf>
    <xf numFmtId="0" fontId="10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left" wrapText="1"/>
    </xf>
    <xf numFmtId="165" fontId="5" fillId="0" borderId="17" xfId="0" applyNumberFormat="1" applyFont="1" applyBorder="1" applyAlignment="1">
      <alignment horizontal="center" vertical="center" wrapText="1"/>
    </xf>
    <xf numFmtId="0" fontId="10" fillId="0" borderId="16" xfId="0" applyNumberFormat="1" applyFont="1" applyFill="1" applyBorder="1" applyAlignment="1" applyProtection="1">
      <alignment horizontal="justify" vertical="center" wrapText="1"/>
      <protection locked="0"/>
    </xf>
    <xf numFmtId="0" fontId="10" fillId="4" borderId="23" xfId="0" quotePrefix="1" applyNumberFormat="1" applyFont="1" applyFill="1" applyBorder="1" applyAlignment="1" applyProtection="1">
      <alignment horizontal="justify" vertical="center" wrapText="1"/>
    </xf>
    <xf numFmtId="0" fontId="10" fillId="4" borderId="0" xfId="0" applyNumberFormat="1" applyFont="1" applyFill="1" applyBorder="1" applyAlignment="1" applyProtection="1">
      <alignment horizontal="justify" vertical="center" wrapText="1"/>
    </xf>
    <xf numFmtId="0" fontId="10" fillId="0" borderId="24" xfId="0" applyNumberFormat="1" applyFont="1" applyFill="1" applyBorder="1" applyAlignment="1" applyProtection="1">
      <alignment horizontal="left" wrapText="1" indent="1"/>
    </xf>
    <xf numFmtId="4" fontId="5" fillId="0" borderId="16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right" wrapText="1"/>
    </xf>
    <xf numFmtId="0" fontId="8" fillId="2" borderId="20" xfId="0" applyFont="1" applyFill="1" applyBorder="1" applyAlignment="1">
      <alignment horizontal="right" wrapText="1"/>
    </xf>
    <xf numFmtId="0" fontId="8" fillId="2" borderId="21" xfId="0" applyFont="1" applyFill="1" applyBorder="1" applyAlignment="1">
      <alignment horizontal="right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wrapText="1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4" fontId="5" fillId="0" borderId="16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49" fontId="5" fillId="2" borderId="16" xfId="0" applyNumberFormat="1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4" fontId="5" fillId="2" borderId="16" xfId="0" applyNumberFormat="1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vertical="top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3" fontId="5" fillId="2" borderId="16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xl36" xfId="1"/>
    <cellStyle name="Обычный" xfId="0" builtinId="0"/>
  </cellStyles>
  <dxfs count="0"/>
  <tableStyles count="0" defaultTableStyle="TableStyleMedium9" defaultPivotStyle="PivotStyleLight16"/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47"/>
  <sheetViews>
    <sheetView tabSelected="1" zoomScale="71" zoomScaleNormal="71" workbookViewId="0">
      <pane ySplit="1" topLeftCell="A2" activePane="bottomLeft" state="frozen"/>
      <selection pane="bottomLeft" activeCell="S2" sqref="S2"/>
    </sheetView>
  </sheetViews>
  <sheetFormatPr defaultRowHeight="15" x14ac:dyDescent="0.25"/>
  <cols>
    <col min="1" max="1" width="5.42578125" style="3" customWidth="1"/>
    <col min="2" max="2" width="9.140625" style="3"/>
    <col min="3" max="3" width="8.42578125" style="3" customWidth="1"/>
    <col min="4" max="4" width="9.140625" style="3"/>
    <col min="5" max="6" width="8" style="3" customWidth="1"/>
    <col min="7" max="7" width="8.140625" style="3" customWidth="1"/>
    <col min="8" max="8" width="7.85546875" style="3" customWidth="1"/>
    <col min="9" max="9" width="19" style="3" customWidth="1"/>
    <col min="10" max="10" width="6.85546875" style="3" customWidth="1"/>
    <col min="11" max="11" width="13.85546875" style="3" customWidth="1"/>
    <col min="12" max="12" width="7.7109375" style="3" customWidth="1"/>
    <col min="13" max="13" width="15" style="3" customWidth="1"/>
    <col min="14" max="14" width="14.140625" style="3" customWidth="1"/>
    <col min="15" max="15" width="13.28515625" style="3" customWidth="1"/>
    <col min="16" max="17" width="14" style="3" customWidth="1"/>
    <col min="18" max="18" width="14.28515625" style="3" customWidth="1"/>
    <col min="19" max="19" width="13.5703125" style="3" bestFit="1" customWidth="1"/>
    <col min="20" max="20" width="13.28515625" style="3" customWidth="1"/>
    <col min="21" max="21" width="13.140625" style="3" customWidth="1"/>
    <col min="22" max="16384" width="9.140625" style="3"/>
  </cols>
  <sheetData>
    <row r="1" spans="1:21" ht="84" customHeight="1" x14ac:dyDescent="0.25">
      <c r="A1" s="71" t="s">
        <v>123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21" ht="92.25" customHeight="1" x14ac:dyDescent="0.25">
      <c r="A2" s="74" t="s">
        <v>81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4"/>
    </row>
    <row r="3" spans="1:21" ht="50.25" customHeight="1" x14ac:dyDescent="0.25">
      <c r="A3" s="73" t="s">
        <v>80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</row>
    <row r="4" spans="1:21" ht="38.25" customHeight="1" thickBot="1" x14ac:dyDescent="0.3">
      <c r="A4" s="90" t="s">
        <v>0</v>
      </c>
      <c r="B4" s="93" t="s">
        <v>1</v>
      </c>
      <c r="C4" s="94"/>
      <c r="D4" s="94"/>
      <c r="E4" s="94"/>
      <c r="F4" s="94"/>
      <c r="G4" s="94"/>
      <c r="H4" s="95"/>
      <c r="I4" s="90" t="s">
        <v>2</v>
      </c>
      <c r="J4" s="96" t="s">
        <v>82</v>
      </c>
      <c r="K4" s="97"/>
      <c r="L4" s="90" t="s">
        <v>83</v>
      </c>
      <c r="M4" s="90" t="s">
        <v>84</v>
      </c>
      <c r="N4" s="90" t="s">
        <v>69</v>
      </c>
      <c r="O4" s="90" t="s">
        <v>3</v>
      </c>
      <c r="P4" s="93" t="s">
        <v>85</v>
      </c>
      <c r="Q4" s="94"/>
      <c r="R4" s="95"/>
      <c r="T4" s="4"/>
    </row>
    <row r="5" spans="1:21" ht="93" customHeight="1" thickBot="1" x14ac:dyDescent="0.3">
      <c r="A5" s="91"/>
      <c r="B5" s="100" t="s">
        <v>4</v>
      </c>
      <c r="C5" s="101"/>
      <c r="D5" s="101"/>
      <c r="E5" s="101"/>
      <c r="F5" s="102"/>
      <c r="G5" s="100" t="s">
        <v>5</v>
      </c>
      <c r="H5" s="102"/>
      <c r="I5" s="91"/>
      <c r="J5" s="98"/>
      <c r="K5" s="99"/>
      <c r="L5" s="91"/>
      <c r="M5" s="91"/>
      <c r="N5" s="91"/>
      <c r="O5" s="91"/>
      <c r="P5" s="103" t="s">
        <v>6</v>
      </c>
      <c r="Q5" s="103" t="s">
        <v>7</v>
      </c>
      <c r="R5" s="103" t="s">
        <v>8</v>
      </c>
    </row>
    <row r="6" spans="1:21" ht="140.25" customHeight="1" thickBot="1" x14ac:dyDescent="0.3">
      <c r="A6" s="92"/>
      <c r="B6" s="5" t="s">
        <v>9</v>
      </c>
      <c r="C6" s="5" t="s">
        <v>10</v>
      </c>
      <c r="D6" s="5" t="s">
        <v>11</v>
      </c>
      <c r="E6" s="5" t="s">
        <v>12</v>
      </c>
      <c r="F6" s="5" t="s">
        <v>13</v>
      </c>
      <c r="G6" s="5" t="s">
        <v>14</v>
      </c>
      <c r="H6" s="5" t="s">
        <v>15</v>
      </c>
      <c r="I6" s="92"/>
      <c r="J6" s="6" t="s">
        <v>16</v>
      </c>
      <c r="K6" s="6" t="s">
        <v>17</v>
      </c>
      <c r="L6" s="92"/>
      <c r="M6" s="92"/>
      <c r="N6" s="92"/>
      <c r="O6" s="92"/>
      <c r="P6" s="92"/>
      <c r="Q6" s="92"/>
      <c r="R6" s="92"/>
    </row>
    <row r="7" spans="1:21" x14ac:dyDescent="0.25">
      <c r="A7" s="7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</row>
    <row r="8" spans="1:21" ht="173.25" customHeight="1" x14ac:dyDescent="0.25">
      <c r="A8" s="77">
        <v>1</v>
      </c>
      <c r="B8" s="78">
        <v>1</v>
      </c>
      <c r="C8" s="78" t="s">
        <v>28</v>
      </c>
      <c r="D8" s="78" t="s">
        <v>37</v>
      </c>
      <c r="E8" s="78" t="s">
        <v>38</v>
      </c>
      <c r="F8" s="78" t="s">
        <v>28</v>
      </c>
      <c r="G8" s="78" t="s">
        <v>32</v>
      </c>
      <c r="H8" s="78">
        <v>110</v>
      </c>
      <c r="I8" s="84" t="s">
        <v>18</v>
      </c>
      <c r="J8" s="77">
        <v>182</v>
      </c>
      <c r="K8" s="77" t="s">
        <v>19</v>
      </c>
      <c r="L8" s="87">
        <v>2</v>
      </c>
      <c r="M8" s="82">
        <v>22800</v>
      </c>
      <c r="N8" s="82">
        <v>12595.88</v>
      </c>
      <c r="O8" s="82">
        <v>22800</v>
      </c>
      <c r="P8" s="89">
        <v>18400</v>
      </c>
      <c r="Q8" s="89">
        <v>18900</v>
      </c>
      <c r="R8" s="89">
        <v>19500</v>
      </c>
      <c r="S8" s="10"/>
      <c r="T8" s="10"/>
      <c r="U8" s="10"/>
    </row>
    <row r="9" spans="1:21" ht="18" customHeight="1" x14ac:dyDescent="0.25">
      <c r="A9" s="77"/>
      <c r="B9" s="78"/>
      <c r="C9" s="78"/>
      <c r="D9" s="78"/>
      <c r="E9" s="78"/>
      <c r="F9" s="78"/>
      <c r="G9" s="78"/>
      <c r="H9" s="78"/>
      <c r="I9" s="84"/>
      <c r="J9" s="77"/>
      <c r="K9" s="77"/>
      <c r="L9" s="88"/>
      <c r="M9" s="82"/>
      <c r="N9" s="82"/>
      <c r="O9" s="82"/>
      <c r="P9" s="89"/>
      <c r="Q9" s="89"/>
      <c r="R9" s="89"/>
      <c r="S9" s="4"/>
    </row>
    <row r="10" spans="1:21" ht="291.75" customHeight="1" x14ac:dyDescent="0.25">
      <c r="A10" s="77">
        <v>2</v>
      </c>
      <c r="B10" s="78" t="s">
        <v>30</v>
      </c>
      <c r="C10" s="78" t="s">
        <v>28</v>
      </c>
      <c r="D10" s="78" t="s">
        <v>37</v>
      </c>
      <c r="E10" s="78" t="s">
        <v>39</v>
      </c>
      <c r="F10" s="78" t="s">
        <v>28</v>
      </c>
      <c r="G10" s="78" t="s">
        <v>32</v>
      </c>
      <c r="H10" s="78">
        <v>110</v>
      </c>
      <c r="I10" s="83" t="s">
        <v>20</v>
      </c>
      <c r="J10" s="77">
        <v>182</v>
      </c>
      <c r="K10" s="77" t="s">
        <v>19</v>
      </c>
      <c r="L10" s="87">
        <v>2</v>
      </c>
      <c r="M10" s="82">
        <v>0</v>
      </c>
      <c r="N10" s="82">
        <v>1040.7</v>
      </c>
      <c r="O10" s="82">
        <v>0</v>
      </c>
      <c r="P10" s="89">
        <v>0</v>
      </c>
      <c r="Q10" s="89">
        <v>0</v>
      </c>
      <c r="R10" s="89">
        <v>0</v>
      </c>
    </row>
    <row r="11" spans="1:21" ht="42" customHeight="1" x14ac:dyDescent="0.25">
      <c r="A11" s="77"/>
      <c r="B11" s="78"/>
      <c r="C11" s="78"/>
      <c r="D11" s="78"/>
      <c r="E11" s="78"/>
      <c r="F11" s="78"/>
      <c r="G11" s="78"/>
      <c r="H11" s="78"/>
      <c r="I11" s="83"/>
      <c r="J11" s="77"/>
      <c r="K11" s="77"/>
      <c r="L11" s="88"/>
      <c r="M11" s="82"/>
      <c r="N11" s="82"/>
      <c r="O11" s="82"/>
      <c r="P11" s="89"/>
      <c r="Q11" s="89"/>
      <c r="R11" s="89"/>
    </row>
    <row r="12" spans="1:21" ht="124.5" customHeight="1" x14ac:dyDescent="0.25">
      <c r="A12" s="85">
        <v>3</v>
      </c>
      <c r="B12" s="78">
        <v>1</v>
      </c>
      <c r="C12" s="78" t="s">
        <v>28</v>
      </c>
      <c r="D12" s="78" t="s">
        <v>37</v>
      </c>
      <c r="E12" s="78" t="s">
        <v>40</v>
      </c>
      <c r="F12" s="78" t="s">
        <v>28</v>
      </c>
      <c r="G12" s="78" t="s">
        <v>32</v>
      </c>
      <c r="H12" s="78" t="s">
        <v>41</v>
      </c>
      <c r="I12" s="84" t="s">
        <v>22</v>
      </c>
      <c r="J12" s="85">
        <v>182</v>
      </c>
      <c r="K12" s="77" t="s">
        <v>19</v>
      </c>
      <c r="L12" s="87">
        <v>2</v>
      </c>
      <c r="M12" s="82">
        <v>0</v>
      </c>
      <c r="N12" s="82">
        <v>2.6</v>
      </c>
      <c r="O12" s="82">
        <v>0</v>
      </c>
      <c r="P12" s="82">
        <v>0</v>
      </c>
      <c r="Q12" s="82">
        <v>0</v>
      </c>
      <c r="R12" s="82">
        <v>0</v>
      </c>
    </row>
    <row r="13" spans="1:21" ht="30" hidden="1" customHeight="1" x14ac:dyDescent="0.25">
      <c r="A13" s="86"/>
      <c r="B13" s="78"/>
      <c r="C13" s="78"/>
      <c r="D13" s="78"/>
      <c r="E13" s="78"/>
      <c r="F13" s="78"/>
      <c r="G13" s="78"/>
      <c r="H13" s="78"/>
      <c r="I13" s="84"/>
      <c r="J13" s="86"/>
      <c r="K13" s="77"/>
      <c r="L13" s="88"/>
      <c r="M13" s="82"/>
      <c r="N13" s="82"/>
      <c r="O13" s="82"/>
      <c r="P13" s="82"/>
      <c r="Q13" s="82"/>
      <c r="R13" s="82"/>
    </row>
    <row r="14" spans="1:21" ht="30" hidden="1" customHeight="1" x14ac:dyDescent="0.25">
      <c r="A14" s="32"/>
      <c r="B14" s="28"/>
      <c r="C14" s="28"/>
      <c r="D14" s="28"/>
      <c r="E14" s="28"/>
      <c r="F14" s="28"/>
      <c r="G14" s="28"/>
      <c r="H14" s="28"/>
      <c r="I14" s="33"/>
      <c r="J14" s="30"/>
      <c r="K14" s="30"/>
      <c r="L14" s="9" t="s">
        <v>21</v>
      </c>
      <c r="M14" s="29"/>
      <c r="N14" s="29"/>
      <c r="O14" s="29"/>
      <c r="P14" s="29"/>
      <c r="Q14" s="29"/>
      <c r="R14" s="29"/>
    </row>
    <row r="15" spans="1:21" ht="30" hidden="1" customHeight="1" x14ac:dyDescent="0.25">
      <c r="A15" s="11"/>
      <c r="B15" s="11"/>
      <c r="C15" s="11"/>
      <c r="D15" s="11"/>
      <c r="E15" s="11"/>
      <c r="F15" s="11"/>
      <c r="G15" s="11"/>
      <c r="H15" s="11"/>
      <c r="I15" s="12"/>
      <c r="J15" s="11"/>
      <c r="K15" s="11"/>
      <c r="L15" s="9" t="s">
        <v>21</v>
      </c>
      <c r="M15" s="13"/>
      <c r="N15" s="13"/>
      <c r="O15" s="13"/>
      <c r="P15" s="13"/>
      <c r="Q15" s="13"/>
      <c r="R15" s="13"/>
    </row>
    <row r="16" spans="1:21" ht="197.25" customHeight="1" x14ac:dyDescent="0.25">
      <c r="A16" s="77">
        <v>4</v>
      </c>
      <c r="B16" s="78" t="s">
        <v>30</v>
      </c>
      <c r="C16" s="78" t="s">
        <v>42</v>
      </c>
      <c r="D16" s="78" t="s">
        <v>37</v>
      </c>
      <c r="E16" s="78" t="s">
        <v>95</v>
      </c>
      <c r="F16" s="78" t="s">
        <v>28</v>
      </c>
      <c r="G16" s="78" t="s">
        <v>32</v>
      </c>
      <c r="H16" s="78">
        <v>110</v>
      </c>
      <c r="I16" s="83" t="s">
        <v>23</v>
      </c>
      <c r="J16" s="77">
        <v>100</v>
      </c>
      <c r="K16" s="77" t="s">
        <v>24</v>
      </c>
      <c r="L16" s="77">
        <v>0.1623</v>
      </c>
      <c r="M16" s="82">
        <v>350000</v>
      </c>
      <c r="N16" s="82">
        <v>321034.76</v>
      </c>
      <c r="O16" s="82">
        <v>350000</v>
      </c>
      <c r="P16" s="82">
        <v>360000</v>
      </c>
      <c r="Q16" s="82">
        <v>360000</v>
      </c>
      <c r="R16" s="82">
        <v>380000</v>
      </c>
      <c r="S16" s="4"/>
      <c r="T16" s="10"/>
      <c r="U16" s="10"/>
    </row>
    <row r="17" spans="1:170" ht="15" hidden="1" customHeight="1" x14ac:dyDescent="0.25">
      <c r="A17" s="77"/>
      <c r="B17" s="78"/>
      <c r="C17" s="78"/>
      <c r="D17" s="78"/>
      <c r="E17" s="78"/>
      <c r="F17" s="78"/>
      <c r="G17" s="78"/>
      <c r="H17" s="78"/>
      <c r="I17" s="83"/>
      <c r="J17" s="77"/>
      <c r="K17" s="77"/>
      <c r="L17" s="77"/>
      <c r="M17" s="82"/>
      <c r="N17" s="82"/>
      <c r="O17" s="82"/>
      <c r="P17" s="82"/>
      <c r="Q17" s="82"/>
      <c r="R17" s="82"/>
    </row>
    <row r="18" spans="1:170" ht="245.25" customHeight="1" x14ac:dyDescent="0.25">
      <c r="A18" s="14">
        <v>5</v>
      </c>
      <c r="B18" s="15" t="s">
        <v>30</v>
      </c>
      <c r="C18" s="15" t="s">
        <v>42</v>
      </c>
      <c r="D18" s="15" t="s">
        <v>37</v>
      </c>
      <c r="E18" s="39" t="s">
        <v>94</v>
      </c>
      <c r="F18" s="15" t="s">
        <v>28</v>
      </c>
      <c r="G18" s="15" t="s">
        <v>32</v>
      </c>
      <c r="H18" s="15">
        <v>110</v>
      </c>
      <c r="I18" s="12" t="s">
        <v>25</v>
      </c>
      <c r="J18" s="14">
        <v>100</v>
      </c>
      <c r="K18" s="14" t="s">
        <v>24</v>
      </c>
      <c r="L18" s="27">
        <v>0.1623</v>
      </c>
      <c r="M18" s="17">
        <v>5000</v>
      </c>
      <c r="N18" s="17">
        <v>2295.37</v>
      </c>
      <c r="O18" s="29">
        <v>5000</v>
      </c>
      <c r="P18" s="17">
        <v>5000</v>
      </c>
      <c r="Q18" s="17">
        <v>5000</v>
      </c>
      <c r="R18" s="17">
        <v>5000</v>
      </c>
    </row>
    <row r="19" spans="1:170" ht="234.75" customHeight="1" x14ac:dyDescent="0.25">
      <c r="A19" s="14">
        <v>6</v>
      </c>
      <c r="B19" s="15">
        <v>1</v>
      </c>
      <c r="C19" s="15" t="s">
        <v>42</v>
      </c>
      <c r="D19" s="15" t="s">
        <v>37</v>
      </c>
      <c r="E19" s="39" t="s">
        <v>93</v>
      </c>
      <c r="F19" s="15" t="s">
        <v>28</v>
      </c>
      <c r="G19" s="15" t="s">
        <v>32</v>
      </c>
      <c r="H19" s="15">
        <v>110</v>
      </c>
      <c r="I19" s="19" t="s">
        <v>26</v>
      </c>
      <c r="J19" s="14">
        <v>100</v>
      </c>
      <c r="K19" s="14" t="s">
        <v>24</v>
      </c>
      <c r="L19" s="27">
        <v>0.1623</v>
      </c>
      <c r="M19" s="17">
        <v>490000</v>
      </c>
      <c r="N19" s="17">
        <v>435402.23</v>
      </c>
      <c r="O19" s="29">
        <v>490000</v>
      </c>
      <c r="P19" s="17">
        <v>514000</v>
      </c>
      <c r="Q19" s="17">
        <v>515700</v>
      </c>
      <c r="R19" s="17">
        <v>514000</v>
      </c>
    </row>
    <row r="20" spans="1:170" ht="317.25" customHeight="1" x14ac:dyDescent="0.25">
      <c r="A20" s="38">
        <v>7</v>
      </c>
      <c r="B20" s="28">
        <v>1</v>
      </c>
      <c r="C20" s="28" t="s">
        <v>42</v>
      </c>
      <c r="D20" s="28" t="s">
        <v>37</v>
      </c>
      <c r="E20" s="28" t="s">
        <v>75</v>
      </c>
      <c r="F20" s="28" t="s">
        <v>28</v>
      </c>
      <c r="G20" s="28" t="s">
        <v>32</v>
      </c>
      <c r="H20" s="28">
        <v>110</v>
      </c>
      <c r="I20" s="20" t="s">
        <v>76</v>
      </c>
      <c r="J20" s="30">
        <v>100</v>
      </c>
      <c r="K20" s="30" t="s">
        <v>24</v>
      </c>
      <c r="L20" s="27">
        <v>0.1623</v>
      </c>
      <c r="M20" s="29">
        <v>0</v>
      </c>
      <c r="N20" s="29">
        <v>-56575.519999999997</v>
      </c>
      <c r="O20" s="29">
        <v>0</v>
      </c>
      <c r="P20" s="29">
        <v>0</v>
      </c>
      <c r="Q20" s="29">
        <v>0</v>
      </c>
      <c r="R20" s="29">
        <v>0</v>
      </c>
    </row>
    <row r="21" spans="1:170" ht="234.75" customHeight="1" x14ac:dyDescent="0.25">
      <c r="A21" s="42">
        <v>8</v>
      </c>
      <c r="B21" s="39" t="s">
        <v>30</v>
      </c>
      <c r="C21" s="39" t="s">
        <v>34</v>
      </c>
      <c r="D21" s="39" t="s">
        <v>42</v>
      </c>
      <c r="E21" s="39" t="s">
        <v>38</v>
      </c>
      <c r="F21" s="39" t="s">
        <v>28</v>
      </c>
      <c r="G21" s="39" t="s">
        <v>32</v>
      </c>
      <c r="H21" s="39" t="s">
        <v>41</v>
      </c>
      <c r="I21" s="20" t="s">
        <v>99</v>
      </c>
      <c r="J21" s="40">
        <v>182</v>
      </c>
      <c r="K21" s="40" t="s">
        <v>19</v>
      </c>
      <c r="L21" s="40">
        <v>100</v>
      </c>
      <c r="M21" s="41">
        <v>1100</v>
      </c>
      <c r="N21" s="41">
        <v>2472.6</v>
      </c>
      <c r="O21" s="41">
        <v>1100</v>
      </c>
      <c r="P21" s="41">
        <v>1500</v>
      </c>
      <c r="Q21" s="41">
        <v>1500</v>
      </c>
      <c r="R21" s="41">
        <v>1500</v>
      </c>
    </row>
    <row r="22" spans="1:170" ht="127.5" customHeight="1" x14ac:dyDescent="0.25">
      <c r="A22" s="31">
        <v>9</v>
      </c>
      <c r="B22" s="28" t="s">
        <v>30</v>
      </c>
      <c r="C22" s="28" t="s">
        <v>44</v>
      </c>
      <c r="D22" s="28" t="s">
        <v>28</v>
      </c>
      <c r="E22" s="28" t="s">
        <v>40</v>
      </c>
      <c r="F22" s="35" t="s">
        <v>31</v>
      </c>
      <c r="G22" s="28" t="s">
        <v>32</v>
      </c>
      <c r="H22" s="28" t="s">
        <v>41</v>
      </c>
      <c r="I22" s="37" t="s">
        <v>86</v>
      </c>
      <c r="J22" s="64">
        <v>182</v>
      </c>
      <c r="K22" s="30" t="s">
        <v>19</v>
      </c>
      <c r="L22" s="30">
        <v>100</v>
      </c>
      <c r="M22" s="29">
        <v>176000</v>
      </c>
      <c r="N22" s="29">
        <v>70414</v>
      </c>
      <c r="O22" s="29">
        <v>176000</v>
      </c>
      <c r="P22" s="29">
        <v>278000</v>
      </c>
      <c r="Q22" s="29">
        <v>277000</v>
      </c>
      <c r="R22" s="29">
        <v>275000</v>
      </c>
      <c r="S22" s="4"/>
    </row>
    <row r="23" spans="1:170" ht="90.75" customHeight="1" x14ac:dyDescent="0.25">
      <c r="A23" s="31">
        <v>10</v>
      </c>
      <c r="B23" s="28" t="s">
        <v>30</v>
      </c>
      <c r="C23" s="28" t="s">
        <v>44</v>
      </c>
      <c r="D23" s="28" t="s">
        <v>44</v>
      </c>
      <c r="E23" s="28" t="s">
        <v>71</v>
      </c>
      <c r="F23" s="35" t="s">
        <v>31</v>
      </c>
      <c r="G23" s="28" t="s">
        <v>32</v>
      </c>
      <c r="H23" s="28" t="s">
        <v>41</v>
      </c>
      <c r="I23" s="37" t="s">
        <v>87</v>
      </c>
      <c r="J23" s="30">
        <v>182</v>
      </c>
      <c r="K23" s="30" t="s">
        <v>19</v>
      </c>
      <c r="L23" s="30">
        <v>100</v>
      </c>
      <c r="M23" s="29">
        <v>89000</v>
      </c>
      <c r="N23" s="29">
        <v>90072.12</v>
      </c>
      <c r="O23" s="29">
        <v>89000</v>
      </c>
      <c r="P23" s="29">
        <v>100000</v>
      </c>
      <c r="Q23" s="29">
        <v>100000</v>
      </c>
      <c r="R23" s="29">
        <v>100000</v>
      </c>
      <c r="S23" s="4"/>
    </row>
    <row r="24" spans="1:170" ht="93" customHeight="1" x14ac:dyDescent="0.25">
      <c r="A24" s="31">
        <v>11</v>
      </c>
      <c r="B24" s="28" t="s">
        <v>30</v>
      </c>
      <c r="C24" s="28" t="s">
        <v>44</v>
      </c>
      <c r="D24" s="28" t="s">
        <v>28</v>
      </c>
      <c r="E24" s="28" t="s">
        <v>72</v>
      </c>
      <c r="F24" s="35" t="s">
        <v>31</v>
      </c>
      <c r="G24" s="28" t="s">
        <v>32</v>
      </c>
      <c r="H24" s="28" t="s">
        <v>41</v>
      </c>
      <c r="I24" s="37" t="s">
        <v>88</v>
      </c>
      <c r="J24" s="30">
        <v>182</v>
      </c>
      <c r="K24" s="30" t="s">
        <v>19</v>
      </c>
      <c r="L24" s="30">
        <v>100</v>
      </c>
      <c r="M24" s="29">
        <v>500000</v>
      </c>
      <c r="N24" s="29">
        <v>301601.39</v>
      </c>
      <c r="O24" s="29">
        <v>500000</v>
      </c>
      <c r="P24" s="29">
        <v>541000</v>
      </c>
      <c r="Q24" s="29">
        <v>545000</v>
      </c>
      <c r="R24" s="29">
        <v>552000</v>
      </c>
      <c r="S24" s="4"/>
    </row>
    <row r="25" spans="1:170" ht="231.75" customHeight="1" x14ac:dyDescent="0.25">
      <c r="A25" s="18">
        <v>12</v>
      </c>
      <c r="B25" s="15" t="s">
        <v>30</v>
      </c>
      <c r="C25" s="15" t="s">
        <v>43</v>
      </c>
      <c r="D25" s="35" t="s">
        <v>90</v>
      </c>
      <c r="E25" s="35" t="s">
        <v>91</v>
      </c>
      <c r="F25" s="15" t="s">
        <v>28</v>
      </c>
      <c r="G25" s="28" t="s">
        <v>32</v>
      </c>
      <c r="H25" s="15" t="s">
        <v>41</v>
      </c>
      <c r="I25" s="25" t="s">
        <v>96</v>
      </c>
      <c r="J25" s="14">
        <v>342</v>
      </c>
      <c r="K25" s="36" t="s">
        <v>89</v>
      </c>
      <c r="L25" s="14">
        <v>100</v>
      </c>
      <c r="M25" s="17">
        <v>6000</v>
      </c>
      <c r="N25" s="17">
        <v>0</v>
      </c>
      <c r="O25" s="29">
        <v>6000</v>
      </c>
      <c r="P25" s="17">
        <v>6000</v>
      </c>
      <c r="Q25" s="17">
        <v>6000</v>
      </c>
      <c r="R25" s="44">
        <v>6300</v>
      </c>
      <c r="S25" s="4"/>
      <c r="T25" s="3" t="s">
        <v>92</v>
      </c>
    </row>
    <row r="26" spans="1:170" s="43" customFormat="1" ht="195" customHeight="1" x14ac:dyDescent="0.25">
      <c r="A26" s="78" t="s">
        <v>70</v>
      </c>
      <c r="B26" s="78" t="s">
        <v>30</v>
      </c>
      <c r="C26" s="70" t="s">
        <v>33</v>
      </c>
      <c r="D26" s="70" t="s">
        <v>34</v>
      </c>
      <c r="E26" s="70" t="s">
        <v>97</v>
      </c>
      <c r="F26" s="70" t="s">
        <v>31</v>
      </c>
      <c r="G26" s="70" t="s">
        <v>32</v>
      </c>
      <c r="H26" s="70">
        <v>120</v>
      </c>
      <c r="I26" s="79" t="s">
        <v>98</v>
      </c>
      <c r="J26" s="80">
        <v>342</v>
      </c>
      <c r="K26" s="80" t="s">
        <v>89</v>
      </c>
      <c r="L26" s="68">
        <v>50</v>
      </c>
      <c r="M26" s="76">
        <v>3600</v>
      </c>
      <c r="N26" s="76">
        <v>4000</v>
      </c>
      <c r="O26" s="76">
        <v>3600</v>
      </c>
      <c r="P26" s="76">
        <v>3800</v>
      </c>
      <c r="Q26" s="76">
        <v>4000</v>
      </c>
      <c r="R26" s="76">
        <v>4200</v>
      </c>
      <c r="S26" s="45"/>
      <c r="T26" s="45"/>
      <c r="U26" s="46"/>
      <c r="V26" s="46"/>
      <c r="W26" s="46"/>
      <c r="X26" s="46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</row>
    <row r="27" spans="1:170" ht="58.5" hidden="1" customHeight="1" x14ac:dyDescent="0.25">
      <c r="A27" s="78"/>
      <c r="B27" s="78"/>
      <c r="C27" s="70"/>
      <c r="D27" s="70"/>
      <c r="E27" s="70"/>
      <c r="F27" s="70"/>
      <c r="G27" s="70"/>
      <c r="H27" s="70"/>
      <c r="I27" s="79"/>
      <c r="J27" s="81"/>
      <c r="K27" s="81"/>
      <c r="L27" s="69"/>
      <c r="M27" s="76"/>
      <c r="N27" s="76"/>
      <c r="O27" s="76"/>
      <c r="P27" s="76"/>
      <c r="Q27" s="76"/>
      <c r="R27" s="76"/>
      <c r="S27" s="45"/>
      <c r="T27" s="46"/>
      <c r="U27" s="46"/>
      <c r="V27" s="46"/>
      <c r="W27" s="46"/>
    </row>
    <row r="28" spans="1:170" ht="63.75" x14ac:dyDescent="0.25">
      <c r="A28" s="14">
        <v>14</v>
      </c>
      <c r="B28" s="15" t="s">
        <v>30</v>
      </c>
      <c r="C28" s="15" t="s">
        <v>35</v>
      </c>
      <c r="D28" s="15" t="s">
        <v>28</v>
      </c>
      <c r="E28" s="15" t="s">
        <v>29</v>
      </c>
      <c r="F28" s="28" t="s">
        <v>70</v>
      </c>
      <c r="G28" s="15" t="s">
        <v>32</v>
      </c>
      <c r="H28" s="15" t="s">
        <v>36</v>
      </c>
      <c r="I28" s="16" t="s">
        <v>73</v>
      </c>
      <c r="J28" s="14">
        <v>342</v>
      </c>
      <c r="K28" s="48" t="s">
        <v>89</v>
      </c>
      <c r="L28" s="14">
        <v>100</v>
      </c>
      <c r="M28" s="17">
        <v>0</v>
      </c>
      <c r="N28" s="52">
        <v>0</v>
      </c>
      <c r="O28" s="29">
        <v>0</v>
      </c>
      <c r="P28" s="17">
        <v>0</v>
      </c>
      <c r="Q28" s="17">
        <v>0</v>
      </c>
      <c r="R28" s="17">
        <v>0</v>
      </c>
    </row>
    <row r="29" spans="1:170" ht="99.75" customHeight="1" x14ac:dyDescent="0.25">
      <c r="A29" s="14">
        <v>15</v>
      </c>
      <c r="B29" s="15" t="s">
        <v>45</v>
      </c>
      <c r="C29" s="15" t="s">
        <v>37</v>
      </c>
      <c r="D29" s="47" t="s">
        <v>100</v>
      </c>
      <c r="E29" s="47" t="s">
        <v>101</v>
      </c>
      <c r="F29" s="47" t="s">
        <v>31</v>
      </c>
      <c r="G29" s="15" t="s">
        <v>32</v>
      </c>
      <c r="H29" s="15" t="s">
        <v>46</v>
      </c>
      <c r="I29" s="21" t="s">
        <v>102</v>
      </c>
      <c r="J29" s="14">
        <v>342</v>
      </c>
      <c r="K29" s="48" t="s">
        <v>89</v>
      </c>
      <c r="L29" s="14">
        <v>100</v>
      </c>
      <c r="M29" s="22">
        <v>3189600</v>
      </c>
      <c r="N29" s="63">
        <v>2606000</v>
      </c>
      <c r="O29" s="22">
        <v>3189600</v>
      </c>
      <c r="P29" s="22">
        <v>3110500</v>
      </c>
      <c r="Q29" s="17">
        <v>2426000</v>
      </c>
      <c r="R29" s="17">
        <v>2420900</v>
      </c>
    </row>
    <row r="30" spans="1:170" ht="99.75" customHeight="1" x14ac:dyDescent="0.25">
      <c r="A30" s="48">
        <v>16</v>
      </c>
      <c r="B30" s="47" t="s">
        <v>119</v>
      </c>
      <c r="C30" s="47" t="s">
        <v>37</v>
      </c>
      <c r="D30" s="47" t="s">
        <v>47</v>
      </c>
      <c r="E30" s="47" t="s">
        <v>120</v>
      </c>
      <c r="F30" s="47" t="s">
        <v>31</v>
      </c>
      <c r="G30" s="47" t="s">
        <v>32</v>
      </c>
      <c r="H30" s="47" t="s">
        <v>46</v>
      </c>
      <c r="I30" s="21" t="s">
        <v>121</v>
      </c>
      <c r="J30" s="48">
        <v>342</v>
      </c>
      <c r="K30" s="48" t="s">
        <v>89</v>
      </c>
      <c r="L30" s="48">
        <v>100</v>
      </c>
      <c r="M30" s="22">
        <v>0</v>
      </c>
      <c r="N30" s="63">
        <v>0</v>
      </c>
      <c r="O30" s="22">
        <v>0</v>
      </c>
      <c r="P30" s="22">
        <v>167500</v>
      </c>
      <c r="Q30" s="49">
        <v>0</v>
      </c>
      <c r="R30" s="49">
        <v>0</v>
      </c>
    </row>
    <row r="31" spans="1:170" ht="84.75" customHeight="1" x14ac:dyDescent="0.25">
      <c r="A31" s="14">
        <v>17</v>
      </c>
      <c r="B31" s="15" t="s">
        <v>45</v>
      </c>
      <c r="C31" s="15" t="s">
        <v>37</v>
      </c>
      <c r="D31" s="15" t="s">
        <v>48</v>
      </c>
      <c r="E31" s="15" t="s">
        <v>49</v>
      </c>
      <c r="F31" s="47" t="s">
        <v>31</v>
      </c>
      <c r="G31" s="28" t="s">
        <v>74</v>
      </c>
      <c r="H31" s="15" t="s">
        <v>46</v>
      </c>
      <c r="I31" s="50" t="s">
        <v>103</v>
      </c>
      <c r="J31" s="14">
        <v>342</v>
      </c>
      <c r="K31" s="48" t="s">
        <v>89</v>
      </c>
      <c r="L31" s="14">
        <v>100</v>
      </c>
      <c r="M31" s="49">
        <v>2350000</v>
      </c>
      <c r="N31" s="49">
        <v>399180.5</v>
      </c>
      <c r="O31" s="49">
        <v>2350000</v>
      </c>
      <c r="P31" s="55">
        <v>2374000</v>
      </c>
      <c r="Q31" s="55">
        <v>1583000</v>
      </c>
      <c r="R31" s="55">
        <v>1583000</v>
      </c>
    </row>
    <row r="32" spans="1:170" ht="87.75" customHeight="1" x14ac:dyDescent="0.25">
      <c r="A32" s="30">
        <v>18</v>
      </c>
      <c r="B32" s="28" t="s">
        <v>45</v>
      </c>
      <c r="C32" s="28" t="s">
        <v>37</v>
      </c>
      <c r="D32" s="28" t="s">
        <v>48</v>
      </c>
      <c r="E32" s="28" t="s">
        <v>49</v>
      </c>
      <c r="F32" s="47" t="s">
        <v>31</v>
      </c>
      <c r="G32" s="28" t="s">
        <v>77</v>
      </c>
      <c r="H32" s="28" t="s">
        <v>46</v>
      </c>
      <c r="I32" s="23" t="s">
        <v>78</v>
      </c>
      <c r="J32" s="30">
        <v>342</v>
      </c>
      <c r="K32" s="48" t="s">
        <v>106</v>
      </c>
      <c r="L32" s="30">
        <v>100</v>
      </c>
      <c r="M32" s="29">
        <v>59000</v>
      </c>
      <c r="N32" s="29">
        <v>59000</v>
      </c>
      <c r="O32" s="29">
        <v>59000</v>
      </c>
      <c r="P32" s="29">
        <v>0</v>
      </c>
      <c r="Q32" s="29">
        <v>0</v>
      </c>
      <c r="R32" s="29">
        <v>0</v>
      </c>
    </row>
    <row r="33" spans="1:18" ht="133.5" customHeight="1" x14ac:dyDescent="0.25">
      <c r="A33" s="48">
        <v>19</v>
      </c>
      <c r="B33" s="47" t="s">
        <v>45</v>
      </c>
      <c r="C33" s="47" t="s">
        <v>37</v>
      </c>
      <c r="D33" s="47" t="s">
        <v>48</v>
      </c>
      <c r="E33" s="47" t="s">
        <v>49</v>
      </c>
      <c r="F33" s="47" t="s">
        <v>31</v>
      </c>
      <c r="G33" s="47" t="s">
        <v>104</v>
      </c>
      <c r="H33" s="47" t="s">
        <v>46</v>
      </c>
      <c r="I33" s="57" t="s">
        <v>105</v>
      </c>
      <c r="J33" s="48">
        <v>342</v>
      </c>
      <c r="K33" s="48" t="s">
        <v>106</v>
      </c>
      <c r="L33" s="48">
        <v>100</v>
      </c>
      <c r="M33" s="49">
        <v>500000</v>
      </c>
      <c r="N33" s="49">
        <v>500000</v>
      </c>
      <c r="O33" s="49">
        <v>500000</v>
      </c>
      <c r="P33" s="49">
        <v>0</v>
      </c>
      <c r="Q33" s="49">
        <v>0</v>
      </c>
      <c r="R33" s="49">
        <v>0</v>
      </c>
    </row>
    <row r="34" spans="1:18" ht="133.5" customHeight="1" x14ac:dyDescent="0.25">
      <c r="A34" s="48">
        <v>20</v>
      </c>
      <c r="B34" s="47" t="s">
        <v>45</v>
      </c>
      <c r="C34" s="47" t="s">
        <v>37</v>
      </c>
      <c r="D34" s="47" t="s">
        <v>107</v>
      </c>
      <c r="E34" s="47" t="s">
        <v>108</v>
      </c>
      <c r="F34" s="47" t="s">
        <v>31</v>
      </c>
      <c r="G34" s="47" t="s">
        <v>109</v>
      </c>
      <c r="H34" s="47" t="s">
        <v>46</v>
      </c>
      <c r="I34" s="56" t="s">
        <v>110</v>
      </c>
      <c r="J34" s="48">
        <v>342</v>
      </c>
      <c r="K34" s="48" t="s">
        <v>106</v>
      </c>
      <c r="L34" s="24">
        <v>100</v>
      </c>
      <c r="M34" s="34">
        <v>63700</v>
      </c>
      <c r="N34" s="34">
        <v>63700</v>
      </c>
      <c r="O34" s="34">
        <v>63700</v>
      </c>
      <c r="P34" s="34">
        <v>63700</v>
      </c>
      <c r="Q34" s="34">
        <v>63700</v>
      </c>
      <c r="R34" s="34">
        <v>63700</v>
      </c>
    </row>
    <row r="35" spans="1:18" ht="404.25" customHeight="1" x14ac:dyDescent="0.25">
      <c r="A35" s="48">
        <v>21</v>
      </c>
      <c r="B35" s="47" t="s">
        <v>45</v>
      </c>
      <c r="C35" s="47" t="s">
        <v>37</v>
      </c>
      <c r="D35" s="47" t="s">
        <v>107</v>
      </c>
      <c r="E35" s="47" t="s">
        <v>108</v>
      </c>
      <c r="F35" s="47" t="s">
        <v>31</v>
      </c>
      <c r="G35" s="47" t="s">
        <v>111</v>
      </c>
      <c r="H35" s="47" t="s">
        <v>46</v>
      </c>
      <c r="I35" s="59" t="s">
        <v>112</v>
      </c>
      <c r="J35" s="48">
        <v>342</v>
      </c>
      <c r="K35" s="48" t="s">
        <v>106</v>
      </c>
      <c r="L35" s="24"/>
      <c r="M35" s="34">
        <v>500</v>
      </c>
      <c r="N35" s="34">
        <v>500</v>
      </c>
      <c r="O35" s="34">
        <v>500</v>
      </c>
      <c r="P35" s="34">
        <v>500</v>
      </c>
      <c r="Q35" s="34">
        <v>500</v>
      </c>
      <c r="R35" s="34">
        <v>500</v>
      </c>
    </row>
    <row r="36" spans="1:18" ht="179.25" customHeight="1" x14ac:dyDescent="0.25">
      <c r="A36" s="48">
        <v>22</v>
      </c>
      <c r="B36" s="47" t="s">
        <v>45</v>
      </c>
      <c r="C36" s="47" t="s">
        <v>37</v>
      </c>
      <c r="D36" s="47" t="s">
        <v>114</v>
      </c>
      <c r="E36" s="47" t="s">
        <v>115</v>
      </c>
      <c r="F36" s="47" t="s">
        <v>31</v>
      </c>
      <c r="G36" s="47" t="s">
        <v>32</v>
      </c>
      <c r="H36" s="47" t="s">
        <v>46</v>
      </c>
      <c r="I36" s="60" t="s">
        <v>113</v>
      </c>
      <c r="J36" s="48">
        <v>342</v>
      </c>
      <c r="K36" s="48" t="s">
        <v>106</v>
      </c>
      <c r="L36" s="24"/>
      <c r="M36" s="34">
        <v>85300</v>
      </c>
      <c r="N36" s="34">
        <v>85300</v>
      </c>
      <c r="O36" s="34">
        <v>85300</v>
      </c>
      <c r="P36" s="55">
        <v>78100</v>
      </c>
      <c r="Q36" s="55">
        <v>80600</v>
      </c>
      <c r="R36" s="55">
        <v>83400</v>
      </c>
    </row>
    <row r="37" spans="1:18" ht="314.25" customHeight="1" x14ac:dyDescent="0.25">
      <c r="A37" s="48">
        <v>23</v>
      </c>
      <c r="B37" s="47" t="s">
        <v>45</v>
      </c>
      <c r="C37" s="47" t="s">
        <v>37</v>
      </c>
      <c r="D37" s="47" t="s">
        <v>31</v>
      </c>
      <c r="E37" s="47" t="s">
        <v>116</v>
      </c>
      <c r="F37" s="47" t="s">
        <v>31</v>
      </c>
      <c r="G37" s="47" t="s">
        <v>32</v>
      </c>
      <c r="H37" s="47" t="s">
        <v>46</v>
      </c>
      <c r="I37" s="61" t="s">
        <v>117</v>
      </c>
      <c r="J37" s="48">
        <v>342</v>
      </c>
      <c r="K37" s="48" t="s">
        <v>106</v>
      </c>
      <c r="L37" s="24">
        <v>100</v>
      </c>
      <c r="M37" s="34">
        <v>8435</v>
      </c>
      <c r="N37" s="34">
        <v>8435</v>
      </c>
      <c r="O37" s="34">
        <v>8435</v>
      </c>
      <c r="P37" s="58">
        <v>0</v>
      </c>
      <c r="Q37" s="58">
        <v>0</v>
      </c>
      <c r="R37" s="58">
        <v>0</v>
      </c>
    </row>
    <row r="38" spans="1:18" ht="300.75" customHeight="1" x14ac:dyDescent="0.25">
      <c r="A38" s="48">
        <v>24</v>
      </c>
      <c r="B38" s="47" t="s">
        <v>45</v>
      </c>
      <c r="C38" s="47" t="s">
        <v>37</v>
      </c>
      <c r="D38" s="47" t="s">
        <v>50</v>
      </c>
      <c r="E38" s="47" t="s">
        <v>49</v>
      </c>
      <c r="F38" s="47" t="s">
        <v>31</v>
      </c>
      <c r="G38" s="47" t="s">
        <v>32</v>
      </c>
      <c r="H38" s="47" t="s">
        <v>46</v>
      </c>
      <c r="I38" s="62" t="s">
        <v>118</v>
      </c>
      <c r="J38" s="48">
        <v>342</v>
      </c>
      <c r="K38" s="48" t="s">
        <v>106</v>
      </c>
      <c r="L38" s="24">
        <v>100</v>
      </c>
      <c r="M38" s="34">
        <v>75000</v>
      </c>
      <c r="N38" s="34">
        <v>75000</v>
      </c>
      <c r="O38" s="34">
        <v>75000</v>
      </c>
      <c r="P38" s="58">
        <v>0</v>
      </c>
      <c r="Q38" s="58">
        <v>0</v>
      </c>
      <c r="R38" s="58">
        <v>0</v>
      </c>
    </row>
    <row r="39" spans="1:18" ht="314.25" customHeight="1" x14ac:dyDescent="0.25">
      <c r="A39" s="48">
        <v>25</v>
      </c>
      <c r="B39" s="47" t="s">
        <v>45</v>
      </c>
      <c r="C39" s="47" t="s">
        <v>37</v>
      </c>
      <c r="D39" s="47" t="s">
        <v>50</v>
      </c>
      <c r="E39" s="47" t="s">
        <v>49</v>
      </c>
      <c r="F39" s="47" t="s">
        <v>31</v>
      </c>
      <c r="G39" s="47" t="s">
        <v>32</v>
      </c>
      <c r="H39" s="47" t="s">
        <v>46</v>
      </c>
      <c r="I39" s="62" t="s">
        <v>118</v>
      </c>
      <c r="J39" s="48">
        <v>342</v>
      </c>
      <c r="K39" s="48" t="s">
        <v>106</v>
      </c>
      <c r="L39" s="24">
        <v>100</v>
      </c>
      <c r="M39" s="34">
        <v>100000</v>
      </c>
      <c r="N39" s="34">
        <v>100000</v>
      </c>
      <c r="O39" s="34">
        <v>100000</v>
      </c>
      <c r="P39" s="58">
        <v>0</v>
      </c>
      <c r="Q39" s="58">
        <v>0</v>
      </c>
      <c r="R39" s="58">
        <v>0</v>
      </c>
    </row>
    <row r="40" spans="1:18" ht="171.75" customHeight="1" x14ac:dyDescent="0.25">
      <c r="A40" s="51" t="s">
        <v>122</v>
      </c>
      <c r="B40" s="53" t="s">
        <v>45</v>
      </c>
      <c r="C40" s="53" t="s">
        <v>43</v>
      </c>
      <c r="D40" s="53" t="s">
        <v>34</v>
      </c>
      <c r="E40" s="53" t="s">
        <v>91</v>
      </c>
      <c r="F40" s="53" t="s">
        <v>31</v>
      </c>
      <c r="G40" s="53" t="s">
        <v>32</v>
      </c>
      <c r="H40" s="53" t="s">
        <v>46</v>
      </c>
      <c r="I40" s="54" t="s">
        <v>79</v>
      </c>
      <c r="J40" s="30">
        <v>342</v>
      </c>
      <c r="K40" s="48" t="s">
        <v>106</v>
      </c>
      <c r="L40" s="24">
        <v>100</v>
      </c>
      <c r="M40" s="34">
        <v>0</v>
      </c>
      <c r="N40" s="34"/>
      <c r="O40" s="34">
        <v>0</v>
      </c>
      <c r="P40" s="34">
        <v>0</v>
      </c>
      <c r="Q40" s="34">
        <v>0</v>
      </c>
      <c r="R40" s="34">
        <v>0</v>
      </c>
    </row>
    <row r="41" spans="1:18" ht="15" customHeight="1" x14ac:dyDescent="0.25">
      <c r="A41" s="65" t="s">
        <v>27</v>
      </c>
      <c r="B41" s="66"/>
      <c r="C41" s="66"/>
      <c r="D41" s="66"/>
      <c r="E41" s="66"/>
      <c r="F41" s="66"/>
      <c r="G41" s="66"/>
      <c r="H41" s="66"/>
      <c r="I41" s="66"/>
      <c r="J41" s="66"/>
      <c r="K41" s="66"/>
      <c r="L41" s="67"/>
      <c r="M41" s="26">
        <f t="shared" ref="M41:R41" si="0">SUM(M8:M40)</f>
        <v>8075035</v>
      </c>
      <c r="N41" s="26">
        <f t="shared" si="0"/>
        <v>5081471.63</v>
      </c>
      <c r="O41" s="26">
        <f t="shared" si="0"/>
        <v>8075035</v>
      </c>
      <c r="P41" s="26">
        <f t="shared" si="0"/>
        <v>7622000</v>
      </c>
      <c r="Q41" s="26">
        <f t="shared" si="0"/>
        <v>5986900</v>
      </c>
      <c r="R41" s="26">
        <f t="shared" si="0"/>
        <v>6009000</v>
      </c>
    </row>
    <row r="42" spans="1:18" x14ac:dyDescent="0.25">
      <c r="N42" s="4"/>
    </row>
    <row r="43" spans="1:18" x14ac:dyDescent="0.25">
      <c r="N43" s="4"/>
      <c r="O43" s="4"/>
    </row>
    <row r="44" spans="1:18" x14ac:dyDescent="0.25">
      <c r="O44" s="4"/>
    </row>
    <row r="45" spans="1:18" x14ac:dyDescent="0.25">
      <c r="O45" s="4"/>
    </row>
    <row r="46" spans="1:18" x14ac:dyDescent="0.25">
      <c r="O46" s="4"/>
    </row>
    <row r="47" spans="1:18" x14ac:dyDescent="0.25">
      <c r="O47" s="4"/>
    </row>
  </sheetData>
  <mergeCells count="108">
    <mergeCell ref="P4:R4"/>
    <mergeCell ref="B5:F5"/>
    <mergeCell ref="G5:H5"/>
    <mergeCell ref="P5:P6"/>
    <mergeCell ref="Q5:Q6"/>
    <mergeCell ref="R5:R6"/>
    <mergeCell ref="Q10:Q11"/>
    <mergeCell ref="R10:R11"/>
    <mergeCell ref="A4:A6"/>
    <mergeCell ref="B4:H4"/>
    <mergeCell ref="I4:I6"/>
    <mergeCell ref="J4:K5"/>
    <mergeCell ref="L4:L6"/>
    <mergeCell ref="M4:M6"/>
    <mergeCell ref="N10:N11"/>
    <mergeCell ref="O10:O11"/>
    <mergeCell ref="P10:P11"/>
    <mergeCell ref="F8:F9"/>
    <mergeCell ref="N4:N6"/>
    <mergeCell ref="O4:O6"/>
    <mergeCell ref="F10:F11"/>
    <mergeCell ref="G10:G11"/>
    <mergeCell ref="H10:H11"/>
    <mergeCell ref="I10:I11"/>
    <mergeCell ref="J10:J11"/>
    <mergeCell ref="K10:K11"/>
    <mergeCell ref="N8:N9"/>
    <mergeCell ref="O8:O9"/>
    <mergeCell ref="L8:L9"/>
    <mergeCell ref="L10:L11"/>
    <mergeCell ref="M8:M9"/>
    <mergeCell ref="G8:G9"/>
    <mergeCell ref="R8:R9"/>
    <mergeCell ref="A8:A9"/>
    <mergeCell ref="P8:P9"/>
    <mergeCell ref="H8:H9"/>
    <mergeCell ref="I8:I9"/>
    <mergeCell ref="J8:J9"/>
    <mergeCell ref="K8:K9"/>
    <mergeCell ref="B8:B9"/>
    <mergeCell ref="C8:C9"/>
    <mergeCell ref="D8:D9"/>
    <mergeCell ref="E8:E9"/>
    <mergeCell ref="Q8:Q9"/>
    <mergeCell ref="K12:K13"/>
    <mergeCell ref="L12:L13"/>
    <mergeCell ref="R12:R13"/>
    <mergeCell ref="M12:M13"/>
    <mergeCell ref="M10:M11"/>
    <mergeCell ref="A12:A13"/>
    <mergeCell ref="B12:B13"/>
    <mergeCell ref="C12:C13"/>
    <mergeCell ref="D12:D13"/>
    <mergeCell ref="E12:E13"/>
    <mergeCell ref="A10:A11"/>
    <mergeCell ref="B10:B11"/>
    <mergeCell ref="C10:C11"/>
    <mergeCell ref="D10:D11"/>
    <mergeCell ref="E10:E11"/>
    <mergeCell ref="F12:F13"/>
    <mergeCell ref="B26:B27"/>
    <mergeCell ref="C26:C27"/>
    <mergeCell ref="D26:D27"/>
    <mergeCell ref="E26:E27"/>
    <mergeCell ref="N12:N13"/>
    <mergeCell ref="P16:P17"/>
    <mergeCell ref="Q16:Q17"/>
    <mergeCell ref="R16:R17"/>
    <mergeCell ref="G16:G17"/>
    <mergeCell ref="H16:H17"/>
    <mergeCell ref="I16:I17"/>
    <mergeCell ref="J16:J17"/>
    <mergeCell ref="K16:K17"/>
    <mergeCell ref="L16:L17"/>
    <mergeCell ref="M16:M17"/>
    <mergeCell ref="N16:N17"/>
    <mergeCell ref="O16:O17"/>
    <mergeCell ref="O12:O13"/>
    <mergeCell ref="P12:P13"/>
    <mergeCell ref="Q12:Q13"/>
    <mergeCell ref="G12:G13"/>
    <mergeCell ref="H12:H13"/>
    <mergeCell ref="I12:I13"/>
    <mergeCell ref="J12:J13"/>
    <mergeCell ref="A41:L41"/>
    <mergeCell ref="L26:L27"/>
    <mergeCell ref="F26:F27"/>
    <mergeCell ref="G26:G27"/>
    <mergeCell ref="A1:R1"/>
    <mergeCell ref="A3:R3"/>
    <mergeCell ref="A2:R2"/>
    <mergeCell ref="N26:N27"/>
    <mergeCell ref="O26:O27"/>
    <mergeCell ref="A16:A17"/>
    <mergeCell ref="B16:B17"/>
    <mergeCell ref="C16:C17"/>
    <mergeCell ref="D16:D17"/>
    <mergeCell ref="E16:E17"/>
    <mergeCell ref="F16:F17"/>
    <mergeCell ref="R26:R27"/>
    <mergeCell ref="M26:M27"/>
    <mergeCell ref="P26:P27"/>
    <mergeCell ref="Q26:Q27"/>
    <mergeCell ref="H26:H27"/>
    <mergeCell ref="I26:I27"/>
    <mergeCell ref="J26:J27"/>
    <mergeCell ref="K26:K27"/>
    <mergeCell ref="A26:A27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0"/>
  <sheetViews>
    <sheetView workbookViewId="0">
      <selection activeCell="B3" sqref="B3"/>
    </sheetView>
  </sheetViews>
  <sheetFormatPr defaultRowHeight="15" x14ac:dyDescent="0.25"/>
  <cols>
    <col min="1" max="1" width="20.5703125" customWidth="1"/>
    <col min="2" max="2" width="13.5703125" bestFit="1" customWidth="1"/>
  </cols>
  <sheetData>
    <row r="3" spans="1:2" x14ac:dyDescent="0.25">
      <c r="A3" t="s">
        <v>51</v>
      </c>
      <c r="B3" s="1" t="e">
        <f>Лист1!O8+Лист1!O10+Лист1!O12+Лист1!#REF!</f>
        <v>#REF!</v>
      </c>
    </row>
    <row r="4" spans="1:2" x14ac:dyDescent="0.25">
      <c r="A4" t="s">
        <v>52</v>
      </c>
      <c r="B4" s="1" t="e">
        <f>Лист1!O16+Лист1!O18+Лист1!O19+Лист1!#REF!</f>
        <v>#REF!</v>
      </c>
    </row>
    <row r="5" spans="1:2" x14ac:dyDescent="0.25">
      <c r="A5" t="s">
        <v>53</v>
      </c>
      <c r="B5" s="1" t="e">
        <f>Лист1!#REF!</f>
        <v>#REF!</v>
      </c>
    </row>
    <row r="6" spans="1:2" x14ac:dyDescent="0.25">
      <c r="A6" t="s">
        <v>54</v>
      </c>
      <c r="B6" s="1" t="e">
        <f>Лист1!#REF!</f>
        <v>#REF!</v>
      </c>
    </row>
    <row r="7" spans="1:2" x14ac:dyDescent="0.25">
      <c r="A7" t="s">
        <v>55</v>
      </c>
    </row>
    <row r="8" spans="1:2" x14ac:dyDescent="0.25">
      <c r="A8" t="s">
        <v>56</v>
      </c>
    </row>
    <row r="9" spans="1:2" x14ac:dyDescent="0.25">
      <c r="A9" t="s">
        <v>57</v>
      </c>
    </row>
    <row r="10" spans="1:2" x14ac:dyDescent="0.25">
      <c r="A10" s="2" t="s">
        <v>67</v>
      </c>
    </row>
    <row r="11" spans="1:2" x14ac:dyDescent="0.25">
      <c r="A11" t="s">
        <v>58</v>
      </c>
      <c r="B11" s="1" t="e">
        <f>Лист1!#REF!+Лист1!O26</f>
        <v>#REF!</v>
      </c>
    </row>
    <row r="12" spans="1:2" x14ac:dyDescent="0.25">
      <c r="A12" t="s">
        <v>59</v>
      </c>
      <c r="B12" s="1" t="e">
        <f>Лист1!#REF!+Лист1!#REF!</f>
        <v>#REF!</v>
      </c>
    </row>
    <row r="13" spans="1:2" x14ac:dyDescent="0.25">
      <c r="A13" t="s">
        <v>60</v>
      </c>
      <c r="B13" s="1" t="e">
        <f>Лист1!#REF!+Лист1!#REF!+Лист1!#REF!</f>
        <v>#REF!</v>
      </c>
    </row>
    <row r="14" spans="1:2" x14ac:dyDescent="0.25">
      <c r="A14" t="s">
        <v>61</v>
      </c>
      <c r="B14" s="1" t="e">
        <f>Лист1!#REF!+Лист1!#REF!</f>
        <v>#REF!</v>
      </c>
    </row>
    <row r="15" spans="1:2" x14ac:dyDescent="0.25">
      <c r="A15" t="s">
        <v>62</v>
      </c>
      <c r="B15" s="1"/>
    </row>
    <row r="16" spans="1:2" x14ac:dyDescent="0.25">
      <c r="A16" t="s">
        <v>63</v>
      </c>
    </row>
    <row r="17" spans="1:2" x14ac:dyDescent="0.25">
      <c r="A17" t="s">
        <v>64</v>
      </c>
      <c r="B17" s="1" t="e">
        <f>Лист1!#REF!</f>
        <v>#REF!</v>
      </c>
    </row>
    <row r="18" spans="1:2" x14ac:dyDescent="0.25">
      <c r="A18" t="s">
        <v>65</v>
      </c>
      <c r="B18" s="1" t="e">
        <f>Лист1!#REF!+Лист1!#REF!+Лист1!#REF!+Лист1!#REF!</f>
        <v>#REF!</v>
      </c>
    </row>
    <row r="19" spans="1:2" x14ac:dyDescent="0.25">
      <c r="A19" s="2" t="s">
        <v>68</v>
      </c>
    </row>
    <row r="20" spans="1:2" x14ac:dyDescent="0.25">
      <c r="A20" t="s">
        <v>66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2021-12-30T06:43:30Z</dcterms:modified>
</cp:coreProperties>
</file>